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lenovo\Documents\CSV TEAMPLET IMPORT\OS\"/>
    </mc:Choice>
  </mc:AlternateContent>
  <xr:revisionPtr revIDLastSave="0" documentId="13_ncr:1_{68390DAC-7052-40B1-A3F2-A663AD3B4097}" xr6:coauthVersionLast="47" xr6:coauthVersionMax="47" xr10:uidLastSave="{00000000-0000-0000-0000-000000000000}"/>
  <bookViews>
    <workbookView minimized="1" xWindow="340" yWindow="1200" windowWidth="14400" windowHeight="7460" xr2:uid="{00000000-000D-0000-FFFF-FFFF00000000}"/>
  </bookViews>
  <sheets>
    <sheet name="UPLOAD KARYAWAN" sheetId="1" r:id="rId1"/>
    <sheet name="Sheet1" sheetId="2" r:id="rId2"/>
  </sheets>
  <externalReferences>
    <externalReference r:id="rId3"/>
  </externalReferences>
  <definedNames>
    <definedName name="_xlnm._FilterDatabase" localSheetId="0" hidden="1">'UPLOAD KARYAWAN'!$A$1:$CD$199</definedName>
    <definedName name="Go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Q483" i="1" l="1"/>
  <c r="CP483" i="1" a="1"/>
  <c r="CP483" i="1" s="1"/>
  <c r="CH483" i="1"/>
  <c r="CG483" i="1"/>
  <c r="AK483" i="1"/>
  <c r="X483" i="1"/>
  <c r="Y483" i="1" s="1"/>
  <c r="S483" i="1"/>
  <c r="T483" i="1" s="1"/>
  <c r="R483" i="1"/>
  <c r="K483" i="1"/>
  <c r="CH482" i="1"/>
  <c r="CG482" i="1"/>
  <c r="AK426" i="1"/>
  <c r="X426" i="1"/>
  <c r="Y426" i="1" s="1"/>
  <c r="CH481" i="1"/>
  <c r="CG481" i="1"/>
  <c r="AK420" i="1"/>
  <c r="X420" i="1"/>
  <c r="Y420" i="1" s="1"/>
  <c r="CH480" i="1"/>
  <c r="CG480" i="1"/>
  <c r="AK419" i="1"/>
  <c r="X419" i="1"/>
  <c r="Y419" i="1" s="1"/>
  <c r="CH479" i="1"/>
  <c r="CG479" i="1"/>
  <c r="AK418" i="1"/>
  <c r="X418" i="1"/>
  <c r="Y418" i="1" s="1"/>
  <c r="CH478" i="1"/>
  <c r="CG478" i="1"/>
  <c r="AK374" i="1"/>
  <c r="X374" i="1"/>
  <c r="Y374" i="1" s="1"/>
  <c r="CH477" i="1"/>
  <c r="CG477" i="1"/>
  <c r="AK209" i="1"/>
  <c r="X209" i="1"/>
  <c r="Y209" i="1" s="1"/>
  <c r="CH476" i="1"/>
  <c r="CG476" i="1"/>
  <c r="AK442" i="1"/>
  <c r="X442" i="1"/>
  <c r="Y442" i="1" s="1"/>
  <c r="CH475" i="1"/>
  <c r="CG475" i="1"/>
  <c r="AK373" i="1"/>
  <c r="X373" i="1"/>
  <c r="Y373" i="1" s="1"/>
  <c r="CH474" i="1"/>
  <c r="CG474" i="1"/>
  <c r="AK208" i="1"/>
  <c r="X208" i="1"/>
  <c r="Y208" i="1" s="1"/>
  <c r="CH473" i="1"/>
  <c r="CG473" i="1"/>
  <c r="AK441" i="1"/>
  <c r="X441" i="1"/>
  <c r="Y441" i="1" s="1"/>
  <c r="CH472" i="1"/>
  <c r="CG472" i="1"/>
  <c r="AK440" i="1"/>
  <c r="X440" i="1"/>
  <c r="Y440" i="1" s="1"/>
  <c r="CH471" i="1"/>
  <c r="CG471" i="1"/>
  <c r="AK207" i="1"/>
  <c r="X207" i="1"/>
  <c r="Y207" i="1" s="1"/>
  <c r="CH470" i="1"/>
  <c r="CG470" i="1"/>
  <c r="AK372" i="1"/>
  <c r="X372" i="1"/>
  <c r="Y372" i="1" s="1"/>
  <c r="CH469" i="1"/>
  <c r="CG469" i="1"/>
  <c r="AK371" i="1"/>
  <c r="X371" i="1"/>
  <c r="Y371" i="1" s="1"/>
  <c r="CH468" i="1"/>
  <c r="CG468" i="1"/>
  <c r="AK206" i="1"/>
  <c r="X206" i="1"/>
  <c r="Y206" i="1" s="1"/>
  <c r="CH467" i="1"/>
  <c r="CG467" i="1"/>
  <c r="AK205" i="1"/>
  <c r="X205" i="1"/>
  <c r="Y205" i="1" s="1"/>
  <c r="CH466" i="1"/>
  <c r="CG466" i="1"/>
  <c r="AK204" i="1"/>
  <c r="X204" i="1"/>
  <c r="Y204" i="1" s="1"/>
  <c r="CQ465" i="1"/>
  <c r="CP465" i="1" a="1"/>
  <c r="CP465" i="1" s="1"/>
  <c r="CH465" i="1"/>
  <c r="CG465" i="1"/>
  <c r="AK392" i="1"/>
  <c r="X392" i="1"/>
  <c r="Y392" i="1" s="1"/>
  <c r="S392" i="1"/>
  <c r="T392" i="1" s="1"/>
  <c r="R392" i="1"/>
  <c r="K392" i="1"/>
  <c r="CQ464" i="1"/>
  <c r="CP464" i="1" a="1"/>
  <c r="CP464" i="1" s="1"/>
  <c r="CH464" i="1"/>
  <c r="CG464" i="1"/>
  <c r="AK370" i="1"/>
  <c r="X370" i="1"/>
  <c r="Y370" i="1" s="1"/>
  <c r="S370" i="1"/>
  <c r="T370" i="1" s="1"/>
  <c r="R370" i="1"/>
  <c r="K370" i="1"/>
  <c r="CH463" i="1"/>
  <c r="CG463" i="1"/>
  <c r="AK369" i="1"/>
  <c r="X369" i="1"/>
  <c r="Y369" i="1" s="1"/>
  <c r="CH462" i="1"/>
  <c r="CG462" i="1"/>
  <c r="AK199" i="1"/>
  <c r="X199" i="1"/>
  <c r="Y199" i="1" s="1"/>
  <c r="CH461" i="1"/>
  <c r="CG461" i="1"/>
  <c r="AK198" i="1"/>
  <c r="X198" i="1"/>
  <c r="Y198" i="1" s="1"/>
  <c r="CH460" i="1"/>
  <c r="CG460" i="1"/>
  <c r="AK197" i="1"/>
  <c r="X197" i="1"/>
  <c r="Y197" i="1" s="1"/>
  <c r="CH459" i="1"/>
  <c r="CG459" i="1"/>
  <c r="AK196" i="1"/>
  <c r="X196" i="1"/>
  <c r="Y196" i="1" s="1"/>
  <c r="CH458" i="1"/>
  <c r="CG458" i="1"/>
  <c r="AK195" i="1"/>
  <c r="X195" i="1"/>
  <c r="Y195" i="1" s="1"/>
  <c r="CH457" i="1"/>
  <c r="CG457" i="1"/>
  <c r="AK194" i="1"/>
  <c r="X194" i="1"/>
  <c r="Y194" i="1" s="1"/>
  <c r="CH456" i="1"/>
  <c r="CG456" i="1"/>
  <c r="AK193" i="1"/>
  <c r="X193" i="1"/>
  <c r="Y193" i="1" s="1"/>
  <c r="CH455" i="1"/>
  <c r="CG455" i="1"/>
  <c r="AK192" i="1"/>
  <c r="X192" i="1"/>
  <c r="Y192" i="1" s="1"/>
  <c r="CH454" i="1"/>
  <c r="CG454" i="1"/>
  <c r="AK203" i="1"/>
  <c r="X203" i="1"/>
  <c r="Y203" i="1" s="1"/>
  <c r="CH453" i="1"/>
  <c r="CG453" i="1"/>
  <c r="AK191" i="1"/>
  <c r="X191" i="1"/>
  <c r="Y191" i="1" s="1"/>
  <c r="CH452" i="1"/>
  <c r="CG452" i="1"/>
  <c r="AK202" i="1"/>
  <c r="X202" i="1"/>
  <c r="Y202" i="1" s="1"/>
  <c r="S202" i="1"/>
  <c r="T202" i="1" s="1"/>
  <c r="R202" i="1"/>
  <c r="CQ451" i="1"/>
  <c r="CP451" i="1" a="1"/>
  <c r="CP451" i="1" s="1"/>
  <c r="CH451" i="1"/>
  <c r="CG451" i="1"/>
  <c r="AK297" i="1"/>
  <c r="X297" i="1"/>
  <c r="Y297" i="1" s="1"/>
  <c r="S297" i="1"/>
  <c r="T297" i="1" s="1"/>
  <c r="R297" i="1"/>
  <c r="K297" i="1"/>
  <c r="CQ450" i="1"/>
  <c r="CP450" i="1" a="1"/>
  <c r="CP450" i="1" s="1"/>
  <c r="CH450" i="1"/>
  <c r="CG450" i="1"/>
  <c r="AK296" i="1"/>
  <c r="X296" i="1"/>
  <c r="Y296" i="1" s="1"/>
  <c r="S296" i="1"/>
  <c r="T296" i="1" s="1"/>
  <c r="R296" i="1"/>
  <c r="K296" i="1"/>
  <c r="CQ449" i="1"/>
  <c r="CP449" i="1" a="1"/>
  <c r="CP449" i="1" s="1"/>
  <c r="CH449" i="1"/>
  <c r="CG449" i="1"/>
  <c r="AK295" i="1"/>
  <c r="X295" i="1"/>
  <c r="Y295" i="1" s="1"/>
  <c r="S295" i="1"/>
  <c r="T295" i="1" s="1"/>
  <c r="R295" i="1"/>
  <c r="K295" i="1"/>
  <c r="CQ448" i="1"/>
  <c r="CP448" i="1" a="1"/>
  <c r="CP448" i="1" s="1"/>
  <c r="CH448" i="1"/>
  <c r="CG448" i="1"/>
  <c r="AK294" i="1"/>
  <c r="X294" i="1"/>
  <c r="Y294" i="1" s="1"/>
  <c r="S294" i="1"/>
  <c r="T294" i="1" s="1"/>
  <c r="R294" i="1"/>
  <c r="K294" i="1"/>
  <c r="CQ447" i="1"/>
  <c r="CP447" i="1" a="1"/>
  <c r="CP447" i="1" s="1"/>
  <c r="CH447" i="1"/>
  <c r="CG447" i="1"/>
  <c r="AK293" i="1"/>
  <c r="X293" i="1"/>
  <c r="Y293" i="1" s="1"/>
  <c r="S293" i="1"/>
  <c r="T293" i="1" s="1"/>
  <c r="R293" i="1"/>
  <c r="K293" i="1"/>
  <c r="CQ446" i="1"/>
  <c r="CP446" i="1" a="1"/>
  <c r="CP446" i="1" s="1"/>
  <c r="CH446" i="1"/>
  <c r="CG446" i="1"/>
  <c r="AK292" i="1"/>
  <c r="X292" i="1"/>
  <c r="Y292" i="1" s="1"/>
  <c r="S292" i="1"/>
  <c r="T292" i="1" s="1"/>
  <c r="R292" i="1"/>
  <c r="K292" i="1"/>
  <c r="CQ445" i="1"/>
  <c r="CP445" i="1" a="1"/>
  <c r="CP445" i="1" s="1"/>
  <c r="CH445" i="1"/>
  <c r="CG445" i="1"/>
  <c r="AK472" i="1"/>
  <c r="X472" i="1"/>
  <c r="Y472" i="1" s="1"/>
  <c r="S472" i="1"/>
  <c r="T472" i="1" s="1"/>
  <c r="R472" i="1"/>
  <c r="K472" i="1"/>
  <c r="CQ444" i="1"/>
  <c r="CP444" i="1" a="1"/>
  <c r="CP444" i="1" s="1"/>
  <c r="CH444" i="1"/>
  <c r="CG444" i="1"/>
  <c r="AK454" i="1"/>
  <c r="X454" i="1"/>
  <c r="Y454" i="1" s="1"/>
  <c r="S454" i="1"/>
  <c r="T454" i="1" s="1"/>
  <c r="R454" i="1"/>
  <c r="K454" i="1"/>
  <c r="CQ443" i="1"/>
  <c r="CP443" i="1" a="1"/>
  <c r="CP443" i="1" s="1"/>
  <c r="CH443" i="1"/>
  <c r="CG443" i="1"/>
  <c r="AK453" i="1"/>
  <c r="X453" i="1"/>
  <c r="Y453" i="1" s="1"/>
  <c r="S453" i="1"/>
  <c r="T453" i="1" s="1"/>
  <c r="R453" i="1"/>
  <c r="K453" i="1"/>
  <c r="CQ442" i="1"/>
  <c r="CP442" i="1" a="1"/>
  <c r="CP442" i="1" s="1"/>
  <c r="CH442" i="1"/>
  <c r="CG442" i="1"/>
  <c r="AK471" i="1"/>
  <c r="X471" i="1"/>
  <c r="Y471" i="1" s="1"/>
  <c r="S471" i="1"/>
  <c r="T471" i="1" s="1"/>
  <c r="R471" i="1"/>
  <c r="K471" i="1"/>
  <c r="CQ441" i="1"/>
  <c r="CP441" i="1" a="1"/>
  <c r="CP441" i="1" s="1"/>
  <c r="CH441" i="1"/>
  <c r="CG441" i="1"/>
  <c r="AK470" i="1"/>
  <c r="X470" i="1"/>
  <c r="Y470" i="1" s="1"/>
  <c r="S470" i="1"/>
  <c r="T470" i="1" s="1"/>
  <c r="R470" i="1"/>
  <c r="K470" i="1"/>
  <c r="CQ440" i="1"/>
  <c r="CP440" i="1" a="1"/>
  <c r="CP440" i="1" s="1"/>
  <c r="CH440" i="1"/>
  <c r="CG440" i="1"/>
  <c r="AK291" i="1"/>
  <c r="X291" i="1"/>
  <c r="Y291" i="1" s="1"/>
  <c r="S291" i="1"/>
  <c r="T291" i="1" s="1"/>
  <c r="R291" i="1"/>
  <c r="K291" i="1"/>
  <c r="CH439" i="1"/>
  <c r="CG439" i="1"/>
  <c r="AK290" i="1"/>
  <c r="X290" i="1"/>
  <c r="Y290" i="1" s="1"/>
  <c r="CH438" i="1"/>
  <c r="CG438" i="1"/>
  <c r="AK237" i="1"/>
  <c r="X237" i="1"/>
  <c r="Y237" i="1" s="1"/>
  <c r="CH437" i="1"/>
  <c r="CG437" i="1"/>
  <c r="AK241" i="1"/>
  <c r="X241" i="1"/>
  <c r="Y241" i="1" s="1"/>
  <c r="CH436" i="1"/>
  <c r="CG436" i="1"/>
  <c r="AK240" i="1"/>
  <c r="X240" i="1"/>
  <c r="Y240" i="1" s="1"/>
  <c r="CH435" i="1"/>
  <c r="CG435" i="1"/>
  <c r="AK239" i="1"/>
  <c r="X239" i="1"/>
  <c r="Y239" i="1" s="1"/>
  <c r="CH434" i="1"/>
  <c r="CG434" i="1"/>
  <c r="AK238" i="1"/>
  <c r="X238" i="1"/>
  <c r="Y238" i="1" s="1"/>
  <c r="CH433" i="1"/>
  <c r="CG433" i="1"/>
  <c r="AK236" i="1"/>
  <c r="X236" i="1"/>
  <c r="Y236" i="1" s="1"/>
  <c r="CH432" i="1"/>
  <c r="CG432" i="1"/>
  <c r="AK235" i="1"/>
  <c r="X235" i="1"/>
  <c r="Y235" i="1" s="1"/>
  <c r="CH431" i="1"/>
  <c r="CG431" i="1"/>
  <c r="AK234" i="1"/>
  <c r="X234" i="1"/>
  <c r="Y234" i="1" s="1"/>
  <c r="CH430" i="1"/>
  <c r="CG430" i="1"/>
  <c r="AK233" i="1"/>
  <c r="X233" i="1"/>
  <c r="Y233" i="1" s="1"/>
  <c r="CH429" i="1"/>
  <c r="CG429" i="1"/>
  <c r="AK232" i="1"/>
  <c r="X232" i="1"/>
  <c r="Y232" i="1" s="1"/>
  <c r="CH428" i="1"/>
  <c r="CG428" i="1"/>
  <c r="AK231" i="1"/>
  <c r="X231" i="1"/>
  <c r="Y231" i="1" s="1"/>
  <c r="CH427" i="1"/>
  <c r="CG427" i="1"/>
  <c r="AK230" i="1"/>
  <c r="X230" i="1"/>
  <c r="Y230" i="1" s="1"/>
  <c r="CH426" i="1"/>
  <c r="CG426" i="1"/>
  <c r="AK229" i="1"/>
  <c r="X229" i="1"/>
  <c r="Y229" i="1" s="1"/>
  <c r="CH425" i="1"/>
  <c r="CG425" i="1"/>
  <c r="AK228" i="1"/>
  <c r="X228" i="1"/>
  <c r="Y228" i="1" s="1"/>
  <c r="CH424" i="1"/>
  <c r="CG424" i="1"/>
  <c r="AK469" i="1"/>
  <c r="X469" i="1"/>
  <c r="Y469" i="1" s="1"/>
  <c r="CH423" i="1"/>
  <c r="CG423" i="1"/>
  <c r="AK468" i="1"/>
  <c r="X468" i="1"/>
  <c r="Y468" i="1" s="1"/>
  <c r="CH422" i="1"/>
  <c r="CG422" i="1"/>
  <c r="AK452" i="1"/>
  <c r="X452" i="1"/>
  <c r="Y452" i="1" s="1"/>
  <c r="CH421" i="1"/>
  <c r="CG421" i="1"/>
  <c r="AK451" i="1"/>
  <c r="X451" i="1"/>
  <c r="Y451" i="1" s="1"/>
  <c r="CH420" i="1"/>
  <c r="CG420" i="1"/>
  <c r="AK450" i="1"/>
  <c r="X450" i="1"/>
  <c r="Y450" i="1" s="1"/>
  <c r="CH419" i="1"/>
  <c r="CG419" i="1"/>
  <c r="AK391" i="1"/>
  <c r="X391" i="1"/>
  <c r="Y391" i="1" s="1"/>
  <c r="CH418" i="1"/>
  <c r="CG418" i="1"/>
  <c r="AK467" i="1"/>
  <c r="X467" i="1"/>
  <c r="Y467" i="1" s="1"/>
  <c r="CH417" i="1"/>
  <c r="CG417" i="1"/>
  <c r="AK425" i="1"/>
  <c r="X425" i="1"/>
  <c r="Y425" i="1" s="1"/>
  <c r="CH416" i="1"/>
  <c r="CG416" i="1"/>
  <c r="AK424" i="1"/>
  <c r="X424" i="1"/>
  <c r="Y424" i="1" s="1"/>
  <c r="CH415" i="1"/>
  <c r="CG415" i="1"/>
  <c r="AK477" i="1"/>
  <c r="X477" i="1"/>
  <c r="Y477" i="1" s="1"/>
  <c r="CH414" i="1"/>
  <c r="CG414" i="1"/>
  <c r="AK476" i="1"/>
  <c r="X476" i="1"/>
  <c r="Y476" i="1" s="1"/>
  <c r="CH413" i="1"/>
  <c r="CG413" i="1"/>
  <c r="AK475" i="1"/>
  <c r="X475" i="1"/>
  <c r="Y475" i="1" s="1"/>
  <c r="CH412" i="1"/>
  <c r="CG412" i="1"/>
  <c r="AK474" i="1"/>
  <c r="X474" i="1"/>
  <c r="Y474" i="1" s="1"/>
  <c r="CH411" i="1"/>
  <c r="CG411" i="1"/>
  <c r="AK427" i="1"/>
  <c r="X427" i="1"/>
  <c r="Y427" i="1" s="1"/>
  <c r="CH410" i="1"/>
  <c r="CG410" i="1"/>
  <c r="AK423" i="1"/>
  <c r="X423" i="1"/>
  <c r="Y423" i="1" s="1"/>
  <c r="CH409" i="1"/>
  <c r="CG409" i="1"/>
  <c r="AK422" i="1"/>
  <c r="X422" i="1"/>
  <c r="Y422" i="1" s="1"/>
  <c r="CH408" i="1"/>
  <c r="CG408" i="1"/>
  <c r="AK289" i="1"/>
  <c r="X289" i="1"/>
  <c r="Y289" i="1" s="1"/>
  <c r="CH407" i="1"/>
  <c r="CG407" i="1"/>
  <c r="AK288" i="1"/>
  <c r="X288" i="1"/>
  <c r="Y288" i="1" s="1"/>
  <c r="CH406" i="1"/>
  <c r="CG406" i="1"/>
  <c r="AK482" i="1"/>
  <c r="X482" i="1"/>
  <c r="Y482" i="1" s="1"/>
  <c r="CH405" i="1"/>
  <c r="CG405" i="1"/>
  <c r="AK481" i="1"/>
  <c r="X481" i="1"/>
  <c r="Y481" i="1" s="1"/>
  <c r="CH404" i="1"/>
  <c r="CG404" i="1"/>
  <c r="AK366" i="1"/>
  <c r="X366" i="1"/>
  <c r="Y366" i="1" s="1"/>
  <c r="CH403" i="1"/>
  <c r="CG403" i="1"/>
  <c r="AK365" i="1"/>
  <c r="X365" i="1"/>
  <c r="Y365" i="1" s="1"/>
  <c r="CH402" i="1"/>
  <c r="CG402" i="1"/>
  <c r="AK364" i="1"/>
  <c r="X364" i="1"/>
  <c r="Y364" i="1" s="1"/>
  <c r="CH401" i="1"/>
  <c r="CG401" i="1"/>
  <c r="AK287" i="1"/>
  <c r="X287" i="1"/>
  <c r="Y287" i="1" s="1"/>
  <c r="CH400" i="1"/>
  <c r="CG400" i="1"/>
  <c r="AK286" i="1"/>
  <c r="X286" i="1"/>
  <c r="Y286" i="1" s="1"/>
  <c r="CH399" i="1"/>
  <c r="CG399" i="1"/>
  <c r="AK285" i="1"/>
  <c r="X285" i="1"/>
  <c r="Y285" i="1" s="1"/>
  <c r="CQ398" i="1"/>
  <c r="CH398" i="1"/>
  <c r="CG398" i="1"/>
  <c r="AK284" i="1"/>
  <c r="X284" i="1"/>
  <c r="Y284" i="1" s="1"/>
  <c r="CQ397" i="1"/>
  <c r="CH397" i="1"/>
  <c r="CG397" i="1"/>
  <c r="AK283" i="1"/>
  <c r="X283" i="1"/>
  <c r="Y283" i="1" s="1"/>
  <c r="CQ396" i="1"/>
  <c r="CH396" i="1"/>
  <c r="CG396" i="1"/>
  <c r="AK282" i="1"/>
  <c r="X282" i="1"/>
  <c r="Y282" i="1" s="1"/>
  <c r="S282" i="1"/>
  <c r="T282" i="1" s="1"/>
  <c r="R282" i="1"/>
  <c r="CQ395" i="1"/>
  <c r="CH395" i="1"/>
  <c r="CG395" i="1"/>
  <c r="AK363" i="1"/>
  <c r="X363" i="1"/>
  <c r="Y363" i="1" s="1"/>
  <c r="S363" i="1"/>
  <c r="T363" i="1" s="1"/>
  <c r="R363" i="1"/>
  <c r="CQ394" i="1"/>
  <c r="CP394" i="1" a="1"/>
  <c r="CP394" i="1" s="1"/>
  <c r="CH394" i="1"/>
  <c r="CG394" i="1"/>
  <c r="AK362" i="1"/>
  <c r="X362" i="1"/>
  <c r="Y362" i="1" s="1"/>
  <c r="S362" i="1"/>
  <c r="T362" i="1" s="1"/>
  <c r="R362" i="1"/>
  <c r="K362" i="1"/>
  <c r="CQ393" i="1"/>
  <c r="CP393" i="1" a="1"/>
  <c r="CP393" i="1" s="1"/>
  <c r="CH393" i="1"/>
  <c r="CG393" i="1"/>
  <c r="AK361" i="1"/>
  <c r="X361" i="1"/>
  <c r="Y361" i="1" s="1"/>
  <c r="S361" i="1"/>
  <c r="T361" i="1" s="1"/>
  <c r="R361" i="1"/>
  <c r="K361" i="1"/>
  <c r="CQ392" i="1"/>
  <c r="CP392" i="1" a="1"/>
  <c r="CP392" i="1" s="1"/>
  <c r="CH392" i="1"/>
  <c r="CG392" i="1"/>
  <c r="AK360" i="1"/>
  <c r="X360" i="1"/>
  <c r="Y360" i="1" s="1"/>
  <c r="S360" i="1"/>
  <c r="T360" i="1" s="1"/>
  <c r="R360" i="1"/>
  <c r="K360" i="1"/>
  <c r="CQ391" i="1"/>
  <c r="CP391" i="1" a="1"/>
  <c r="CP391" i="1" s="1"/>
  <c r="CH391" i="1"/>
  <c r="CG391" i="1"/>
  <c r="AK359" i="1"/>
  <c r="X359" i="1"/>
  <c r="Y359" i="1" s="1"/>
  <c r="S359" i="1"/>
  <c r="T359" i="1" s="1"/>
  <c r="R359" i="1"/>
  <c r="K359" i="1"/>
  <c r="CQ390" i="1"/>
  <c r="CP390" i="1" a="1"/>
  <c r="CP390" i="1" s="1"/>
  <c r="CH390" i="1"/>
  <c r="CG390" i="1"/>
  <c r="AK358" i="1"/>
  <c r="X358" i="1"/>
  <c r="Y358" i="1" s="1"/>
  <c r="S358" i="1"/>
  <c r="T358" i="1" s="1"/>
  <c r="R358" i="1"/>
  <c r="K358" i="1"/>
  <c r="CQ389" i="1"/>
  <c r="CP389" i="1" a="1"/>
  <c r="CP389" i="1" s="1"/>
  <c r="CH389" i="1"/>
  <c r="CG389" i="1"/>
  <c r="AK357" i="1"/>
  <c r="X357" i="1"/>
  <c r="Y357" i="1" s="1"/>
  <c r="S357" i="1"/>
  <c r="T357" i="1" s="1"/>
  <c r="R357" i="1"/>
  <c r="K357" i="1"/>
  <c r="CQ388" i="1"/>
  <c r="CP388" i="1" a="1"/>
  <c r="CP388" i="1" s="1"/>
  <c r="CH388" i="1"/>
  <c r="CG388" i="1"/>
  <c r="AK281" i="1"/>
  <c r="X281" i="1"/>
  <c r="Y281" i="1" s="1"/>
  <c r="S281" i="1"/>
  <c r="T281" i="1" s="1"/>
  <c r="R281" i="1"/>
  <c r="K281" i="1"/>
  <c r="CQ387" i="1"/>
  <c r="CP387" i="1" a="1"/>
  <c r="CP387" i="1" s="1"/>
  <c r="CH387" i="1"/>
  <c r="CG387" i="1"/>
  <c r="AK280" i="1"/>
  <c r="X280" i="1"/>
  <c r="Y280" i="1" s="1"/>
  <c r="S280" i="1"/>
  <c r="T280" i="1" s="1"/>
  <c r="R280" i="1"/>
  <c r="K280" i="1"/>
  <c r="CQ386" i="1"/>
  <c r="CP386" i="1" a="1"/>
  <c r="CP386" i="1" s="1"/>
  <c r="CH386" i="1"/>
  <c r="CG386" i="1"/>
  <c r="AK279" i="1"/>
  <c r="X279" i="1"/>
  <c r="Y279" i="1" s="1"/>
  <c r="S279" i="1"/>
  <c r="T279" i="1" s="1"/>
  <c r="R279" i="1"/>
  <c r="K279" i="1"/>
  <c r="CQ385" i="1"/>
  <c r="CP385" i="1" a="1"/>
  <c r="CP385" i="1" s="1"/>
  <c r="CH385" i="1"/>
  <c r="CG385" i="1"/>
  <c r="AK315" i="1"/>
  <c r="X315" i="1"/>
  <c r="Y315" i="1" s="1"/>
  <c r="S315" i="1"/>
  <c r="T315" i="1" s="1"/>
  <c r="R315" i="1"/>
  <c r="K315" i="1"/>
  <c r="CQ384" i="1"/>
  <c r="CP384" i="1" a="1"/>
  <c r="CP384" i="1" s="1"/>
  <c r="CH384" i="1"/>
  <c r="CG384" i="1"/>
  <c r="AK227" i="1"/>
  <c r="X227" i="1"/>
  <c r="Y227" i="1" s="1"/>
  <c r="S227" i="1"/>
  <c r="T227" i="1" s="1"/>
  <c r="R227" i="1"/>
  <c r="K227" i="1"/>
  <c r="CQ383" i="1"/>
  <c r="CP383" i="1" a="1"/>
  <c r="CP383" i="1" s="1"/>
  <c r="CH383" i="1"/>
  <c r="CG383" i="1"/>
  <c r="CQ382" i="1"/>
  <c r="CP382" i="1" a="1"/>
  <c r="CP382" i="1" s="1"/>
  <c r="CH382" i="1"/>
  <c r="CG382" i="1"/>
  <c r="CQ381" i="1"/>
  <c r="CP381" i="1" a="1"/>
  <c r="CP381" i="1" s="1"/>
  <c r="CH381" i="1"/>
  <c r="CG381" i="1"/>
  <c r="CQ380" i="1"/>
  <c r="CP380" i="1" a="1"/>
  <c r="CP380" i="1" s="1"/>
  <c r="CH380" i="1"/>
  <c r="CG380" i="1"/>
  <c r="CQ379" i="1"/>
  <c r="CP379" i="1" a="1"/>
  <c r="CP379" i="1" s="1"/>
  <c r="CH379" i="1"/>
  <c r="CG379" i="1"/>
  <c r="CQ378" i="1"/>
  <c r="CP378" i="1" a="1"/>
  <c r="CP378" i="1" s="1"/>
  <c r="CH378" i="1"/>
  <c r="CG378" i="1"/>
  <c r="CQ377" i="1"/>
  <c r="CP377" i="1" a="1"/>
  <c r="CP377" i="1" s="1"/>
  <c r="CH377" i="1"/>
  <c r="CG377" i="1"/>
  <c r="CQ376" i="1"/>
  <c r="CP376" i="1" a="1"/>
  <c r="CP376" i="1" s="1"/>
  <c r="CH376" i="1"/>
  <c r="CG376" i="1"/>
  <c r="CQ375" i="1"/>
  <c r="CP375" i="1" a="1"/>
  <c r="CP375" i="1" s="1"/>
  <c r="CH375" i="1"/>
  <c r="CG375" i="1"/>
  <c r="CQ374" i="1"/>
  <c r="CP374" i="1" a="1"/>
  <c r="CP374" i="1" s="1"/>
  <c r="CH374" i="1"/>
  <c r="CG374" i="1"/>
  <c r="CQ373" i="1"/>
  <c r="CP373" i="1" a="1"/>
  <c r="CP373" i="1" s="1"/>
  <c r="CH373" i="1"/>
  <c r="CG373" i="1"/>
  <c r="CQ372" i="1"/>
  <c r="CP372" i="1" a="1"/>
  <c r="CP372" i="1" s="1"/>
  <c r="CH372" i="1"/>
  <c r="CG372" i="1"/>
  <c r="CQ371" i="1"/>
  <c r="CP371" i="1" a="1"/>
  <c r="CP371" i="1" s="1"/>
  <c r="CH371" i="1"/>
  <c r="CG371" i="1"/>
  <c r="AK256" i="1"/>
  <c r="X256" i="1"/>
  <c r="Y256" i="1" s="1"/>
  <c r="S256" i="1"/>
  <c r="T256" i="1" s="1"/>
  <c r="R256" i="1"/>
  <c r="K256" i="1"/>
  <c r="CQ370" i="1"/>
  <c r="CP370" i="1" a="1"/>
  <c r="CP370" i="1" s="1"/>
  <c r="CH370" i="1"/>
  <c r="CG370" i="1"/>
  <c r="AK255" i="1"/>
  <c r="X255" i="1"/>
  <c r="Y255" i="1" s="1"/>
  <c r="S255" i="1"/>
  <c r="T255" i="1" s="1"/>
  <c r="R255" i="1"/>
  <c r="K255" i="1"/>
  <c r="CQ369" i="1"/>
  <c r="CP369" i="1" a="1"/>
  <c r="CP369" i="1" s="1"/>
  <c r="CH369" i="1"/>
  <c r="CG369" i="1"/>
  <c r="AK278" i="1"/>
  <c r="X278" i="1"/>
  <c r="Y278" i="1" s="1"/>
  <c r="S278" i="1"/>
  <c r="T278" i="1" s="1"/>
  <c r="R278" i="1"/>
  <c r="K278" i="1"/>
  <c r="CQ368" i="1"/>
  <c r="CP368" i="1" a="1"/>
  <c r="CP368" i="1" s="1"/>
  <c r="CH368" i="1"/>
  <c r="CG368" i="1"/>
  <c r="AK277" i="1"/>
  <c r="X277" i="1"/>
  <c r="Y277" i="1" s="1"/>
  <c r="S277" i="1"/>
  <c r="T277" i="1" s="1"/>
  <c r="R277" i="1"/>
  <c r="K277" i="1"/>
  <c r="CQ367" i="1"/>
  <c r="AR276" i="1" s="1"/>
  <c r="CP367" i="1" a="1"/>
  <c r="CP367" i="1" s="1"/>
  <c r="CH367" i="1"/>
  <c r="CG367" i="1"/>
  <c r="AK276" i="1"/>
  <c r="X276" i="1"/>
  <c r="Y276" i="1" s="1"/>
  <c r="S276" i="1"/>
  <c r="T276" i="1" s="1"/>
  <c r="R276" i="1"/>
  <c r="K276" i="1"/>
  <c r="CH366" i="1"/>
  <c r="CG366" i="1"/>
  <c r="AK254" i="1"/>
  <c r="X254" i="1"/>
  <c r="Y254" i="1" s="1"/>
  <c r="CH365" i="1"/>
  <c r="CG365" i="1"/>
  <c r="AK224" i="1"/>
  <c r="X224" i="1"/>
  <c r="Y224" i="1" s="1"/>
  <c r="CH364" i="1"/>
  <c r="CG364" i="1"/>
  <c r="AK223" i="1"/>
  <c r="X223" i="1"/>
  <c r="Y223" i="1" s="1"/>
  <c r="CH363" i="1"/>
  <c r="CG363" i="1"/>
  <c r="AK222" i="1"/>
  <c r="X222" i="1"/>
  <c r="Y222" i="1" s="1"/>
  <c r="CH362" i="1"/>
  <c r="CG362" i="1"/>
  <c r="AK221" i="1"/>
  <c r="X221" i="1"/>
  <c r="Y221" i="1" s="1"/>
  <c r="CH361" i="1"/>
  <c r="CG361" i="1"/>
  <c r="AK253" i="1"/>
  <c r="X253" i="1"/>
  <c r="Y253" i="1" s="1"/>
  <c r="CH360" i="1"/>
  <c r="CG360" i="1"/>
  <c r="AK252" i="1"/>
  <c r="X252" i="1"/>
  <c r="Y252" i="1" s="1"/>
  <c r="CH359" i="1"/>
  <c r="CG359" i="1"/>
  <c r="AK251" i="1"/>
  <c r="X251" i="1"/>
  <c r="Y251" i="1" s="1"/>
  <c r="CH358" i="1"/>
  <c r="CG358" i="1"/>
  <c r="CH357" i="1"/>
  <c r="CG357" i="1"/>
  <c r="AK219" i="1"/>
  <c r="X219" i="1"/>
  <c r="Y219" i="1" s="1"/>
  <c r="CH356" i="1"/>
  <c r="CG356" i="1"/>
  <c r="AK218" i="1"/>
  <c r="X218" i="1"/>
  <c r="Y218" i="1" s="1"/>
  <c r="CH355" i="1"/>
  <c r="CG355" i="1"/>
  <c r="AK250" i="1"/>
  <c r="X250" i="1"/>
  <c r="Y250" i="1" s="1"/>
  <c r="CH354" i="1"/>
  <c r="CG354" i="1"/>
  <c r="AK249" i="1"/>
  <c r="X249" i="1"/>
  <c r="Y249" i="1" s="1"/>
  <c r="CH353" i="1"/>
  <c r="CG353" i="1"/>
  <c r="AK248" i="1"/>
  <c r="X248" i="1"/>
  <c r="Y248" i="1" s="1"/>
  <c r="CH352" i="1"/>
  <c r="CG352" i="1"/>
  <c r="AK217" i="1"/>
  <c r="X217" i="1"/>
  <c r="Y217" i="1" s="1"/>
  <c r="CH351" i="1"/>
  <c r="CG351" i="1"/>
  <c r="AK247" i="1"/>
  <c r="X247" i="1"/>
  <c r="Y247" i="1" s="1"/>
  <c r="CH350" i="1"/>
  <c r="CG350" i="1"/>
  <c r="AK246" i="1"/>
  <c r="X246" i="1"/>
  <c r="Y246" i="1" s="1"/>
  <c r="CH349" i="1"/>
  <c r="CG349" i="1"/>
  <c r="AK216" i="1"/>
  <c r="X216" i="1"/>
  <c r="Y216" i="1" s="1"/>
  <c r="CH348" i="1"/>
  <c r="CG348" i="1"/>
  <c r="AK245" i="1"/>
  <c r="X245" i="1"/>
  <c r="Y245" i="1" s="1"/>
  <c r="CH347" i="1"/>
  <c r="CG347" i="1"/>
  <c r="AK244" i="1"/>
  <c r="X244" i="1"/>
  <c r="Y244" i="1" s="1"/>
  <c r="CH346" i="1"/>
  <c r="CG346" i="1"/>
  <c r="CH345" i="1"/>
  <c r="CG345" i="1"/>
  <c r="AK243" i="1"/>
  <c r="X243" i="1"/>
  <c r="Y243" i="1" s="1"/>
  <c r="CH344" i="1"/>
  <c r="CG344" i="1"/>
  <c r="AK214" i="1"/>
  <c r="X214" i="1"/>
  <c r="Y214" i="1" s="1"/>
  <c r="CH343" i="1"/>
  <c r="CG343" i="1"/>
  <c r="AK213" i="1"/>
  <c r="X213" i="1"/>
  <c r="Y213" i="1" s="1"/>
  <c r="CH342" i="1"/>
  <c r="CG342" i="1"/>
  <c r="AK212" i="1"/>
  <c r="X212" i="1"/>
  <c r="Y212" i="1" s="1"/>
  <c r="CH341" i="1"/>
  <c r="CG341" i="1"/>
  <c r="AK242" i="1"/>
  <c r="X242" i="1"/>
  <c r="Y242" i="1" s="1"/>
  <c r="CH340" i="1"/>
  <c r="CG340" i="1"/>
  <c r="AK211" i="1"/>
  <c r="X211" i="1"/>
  <c r="Y211" i="1" s="1"/>
  <c r="CH339" i="1"/>
  <c r="CG339" i="1"/>
  <c r="AK275" i="1"/>
  <c r="X275" i="1"/>
  <c r="Y275" i="1" s="1"/>
  <c r="CH338" i="1"/>
  <c r="CG338" i="1"/>
  <c r="AK395" i="1"/>
  <c r="X395" i="1"/>
  <c r="Y395" i="1" s="1"/>
  <c r="CH337" i="1"/>
  <c r="CG337" i="1"/>
  <c r="AK390" i="1"/>
  <c r="X390" i="1"/>
  <c r="Y390" i="1" s="1"/>
  <c r="CH336" i="1"/>
  <c r="CG336" i="1"/>
  <c r="AK389" i="1"/>
  <c r="X389" i="1"/>
  <c r="Y389" i="1" s="1"/>
  <c r="CQ335" i="1"/>
  <c r="CP335" i="1" a="1"/>
  <c r="CP335" i="1" s="1"/>
  <c r="CH335" i="1"/>
  <c r="CG335" i="1"/>
  <c r="AK388" i="1"/>
  <c r="X388" i="1"/>
  <c r="Y388" i="1" s="1"/>
  <c r="S388" i="1"/>
  <c r="T388" i="1" s="1"/>
  <c r="R388" i="1"/>
  <c r="K388" i="1"/>
  <c r="CQ334" i="1"/>
  <c r="CP334" i="1" a="1"/>
  <c r="CP334" i="1" s="1"/>
  <c r="AR417" i="1" s="1"/>
  <c r="CH334" i="1"/>
  <c r="CG334" i="1"/>
  <c r="AK417" i="1"/>
  <c r="X417" i="1"/>
  <c r="Y417" i="1" s="1"/>
  <c r="S417" i="1"/>
  <c r="T417" i="1" s="1"/>
  <c r="R417" i="1"/>
  <c r="K417" i="1"/>
  <c r="CQ333" i="1"/>
  <c r="CP333" i="1" a="1"/>
  <c r="CP333" i="1" s="1"/>
  <c r="CH333" i="1"/>
  <c r="CG333" i="1"/>
  <c r="AK416" i="1"/>
  <c r="X416" i="1"/>
  <c r="Y416" i="1" s="1"/>
  <c r="S416" i="1"/>
  <c r="T416" i="1" s="1"/>
  <c r="R416" i="1"/>
  <c r="K416" i="1"/>
  <c r="CH332" i="1"/>
  <c r="CG332" i="1"/>
  <c r="AK415" i="1"/>
  <c r="X415" i="1"/>
  <c r="Y415" i="1" s="1"/>
  <c r="CH331" i="1"/>
  <c r="CG331" i="1"/>
  <c r="AK466" i="1"/>
  <c r="X466" i="1"/>
  <c r="Y466" i="1" s="1"/>
  <c r="CH330" i="1"/>
  <c r="CG330" i="1"/>
  <c r="AK465" i="1"/>
  <c r="X465" i="1"/>
  <c r="Y465" i="1" s="1"/>
  <c r="CH329" i="1"/>
  <c r="CG329" i="1"/>
  <c r="AK464" i="1"/>
  <c r="X464" i="1"/>
  <c r="Y464" i="1" s="1"/>
  <c r="CH328" i="1"/>
  <c r="CG328" i="1"/>
  <c r="AK351" i="1"/>
  <c r="X351" i="1"/>
  <c r="Y351" i="1" s="1"/>
  <c r="CH327" i="1"/>
  <c r="CG327" i="1"/>
  <c r="AK350" i="1"/>
  <c r="X350" i="1"/>
  <c r="Y350" i="1" s="1"/>
  <c r="CH326" i="1"/>
  <c r="CG326" i="1"/>
  <c r="AK349" i="1"/>
  <c r="X349" i="1"/>
  <c r="Y349" i="1" s="1"/>
  <c r="CH325" i="1"/>
  <c r="CG325" i="1"/>
  <c r="AK201" i="1"/>
  <c r="X201" i="1"/>
  <c r="Y201" i="1" s="1"/>
  <c r="CH324" i="1"/>
  <c r="CG324" i="1"/>
  <c r="AK348" i="1"/>
  <c r="X348" i="1"/>
  <c r="Y348" i="1" s="1"/>
  <c r="CH323" i="1"/>
  <c r="CG323" i="1"/>
  <c r="AK463" i="1"/>
  <c r="X463" i="1"/>
  <c r="Y463" i="1" s="1"/>
  <c r="CH322" i="1"/>
  <c r="CG322" i="1"/>
  <c r="AK387" i="1"/>
  <c r="X387" i="1"/>
  <c r="Y387" i="1" s="1"/>
  <c r="CH321" i="1"/>
  <c r="CG321" i="1"/>
  <c r="AK433" i="1"/>
  <c r="X433" i="1"/>
  <c r="Y433" i="1" s="1"/>
  <c r="CH320" i="1"/>
  <c r="CG320" i="1"/>
  <c r="AK473" i="1"/>
  <c r="X473" i="1"/>
  <c r="Y473" i="1" s="1"/>
  <c r="CH319" i="1"/>
  <c r="CG319" i="1"/>
  <c r="AK313" i="1"/>
  <c r="X313" i="1"/>
  <c r="Y313" i="1" s="1"/>
  <c r="CH318" i="1"/>
  <c r="CG318" i="1"/>
  <c r="AK386" i="1"/>
  <c r="X386" i="1"/>
  <c r="Y386" i="1" s="1"/>
  <c r="CH317" i="1"/>
  <c r="CG317" i="1"/>
  <c r="AK347" i="1"/>
  <c r="X347" i="1"/>
  <c r="Y347" i="1" s="1"/>
  <c r="CH316" i="1"/>
  <c r="CG316" i="1"/>
  <c r="AK346" i="1"/>
  <c r="X346" i="1"/>
  <c r="Y346" i="1" s="1"/>
  <c r="CH315" i="1"/>
  <c r="CG315" i="1"/>
  <c r="AK414" i="1"/>
  <c r="X414" i="1"/>
  <c r="Y414" i="1" s="1"/>
  <c r="CH314" i="1"/>
  <c r="CG314" i="1"/>
  <c r="AK345" i="1"/>
  <c r="X345" i="1"/>
  <c r="Y345" i="1" s="1"/>
  <c r="CH313" i="1"/>
  <c r="CG313" i="1"/>
  <c r="AK413" i="1"/>
  <c r="X413" i="1"/>
  <c r="Y413" i="1" s="1"/>
  <c r="CH312" i="1"/>
  <c r="CG312" i="1"/>
  <c r="AK385" i="1"/>
  <c r="X385" i="1"/>
  <c r="Y385" i="1" s="1"/>
  <c r="CH311" i="1"/>
  <c r="CG311" i="1"/>
  <c r="AK384" i="1"/>
  <c r="X384" i="1"/>
  <c r="Y384" i="1" s="1"/>
  <c r="CH310" i="1"/>
  <c r="CG310" i="1"/>
  <c r="AK421" i="1"/>
  <c r="X421" i="1"/>
  <c r="Y421" i="1" s="1"/>
  <c r="CH309" i="1"/>
  <c r="CG309" i="1"/>
  <c r="AK383" i="1"/>
  <c r="X383" i="1"/>
  <c r="Y383" i="1" s="1"/>
  <c r="CH308" i="1"/>
  <c r="CG308" i="1"/>
  <c r="AK462" i="1"/>
  <c r="X462" i="1"/>
  <c r="Y462" i="1" s="1"/>
  <c r="CH307" i="1"/>
  <c r="CG307" i="1"/>
  <c r="AK412" i="1"/>
  <c r="X412" i="1"/>
  <c r="Y412" i="1" s="1"/>
  <c r="CH306" i="1"/>
  <c r="CG306" i="1"/>
  <c r="AK411" i="1"/>
  <c r="X411" i="1"/>
  <c r="Y411" i="1" s="1"/>
  <c r="CH305" i="1"/>
  <c r="CG305" i="1"/>
  <c r="AK344" i="1"/>
  <c r="X344" i="1"/>
  <c r="Y344" i="1" s="1"/>
  <c r="CH304" i="1"/>
  <c r="CG304" i="1"/>
  <c r="AK410" i="1"/>
  <c r="X410" i="1"/>
  <c r="Y410" i="1" s="1"/>
  <c r="CH303" i="1"/>
  <c r="CG303" i="1"/>
  <c r="AK343" i="1"/>
  <c r="X343" i="1"/>
  <c r="Y343" i="1" s="1"/>
  <c r="CH302" i="1"/>
  <c r="CG302" i="1"/>
  <c r="AK409" i="1"/>
  <c r="X409" i="1"/>
  <c r="Y409" i="1" s="1"/>
  <c r="CH301" i="1"/>
  <c r="CG301" i="1"/>
  <c r="AK342" i="1"/>
  <c r="X342" i="1"/>
  <c r="Y342" i="1" s="1"/>
  <c r="CH300" i="1"/>
  <c r="CG300" i="1"/>
  <c r="AK341" i="1"/>
  <c r="X341" i="1"/>
  <c r="Y341" i="1" s="1"/>
  <c r="CH299" i="1"/>
  <c r="CG299" i="1"/>
  <c r="AK382" i="1"/>
  <c r="X382" i="1"/>
  <c r="Y382" i="1" s="1"/>
  <c r="CH298" i="1"/>
  <c r="CG298" i="1"/>
  <c r="AK340" i="1"/>
  <c r="X340" i="1"/>
  <c r="Y340" i="1" s="1"/>
  <c r="CH297" i="1"/>
  <c r="CG297" i="1"/>
  <c r="AK381" i="1"/>
  <c r="X381" i="1"/>
  <c r="Y381" i="1" s="1"/>
  <c r="CH296" i="1"/>
  <c r="CG296" i="1"/>
  <c r="AK380" i="1"/>
  <c r="X380" i="1"/>
  <c r="Y380" i="1" s="1"/>
  <c r="CH295" i="1"/>
  <c r="CG295" i="1"/>
  <c r="AK379" i="1"/>
  <c r="X379" i="1"/>
  <c r="Y379" i="1" s="1"/>
  <c r="CH294" i="1"/>
  <c r="CG294" i="1"/>
  <c r="AK378" i="1"/>
  <c r="X378" i="1"/>
  <c r="Y378" i="1" s="1"/>
  <c r="CH293" i="1"/>
  <c r="CG293" i="1"/>
  <c r="AK408" i="1"/>
  <c r="X408" i="1"/>
  <c r="Y408" i="1" s="1"/>
  <c r="CH292" i="1"/>
  <c r="CG292" i="1"/>
  <c r="AK312" i="1"/>
  <c r="X312" i="1"/>
  <c r="Y312" i="1" s="1"/>
  <c r="CH291" i="1"/>
  <c r="CG291" i="1"/>
  <c r="AK274" i="1"/>
  <c r="X274" i="1"/>
  <c r="Y274" i="1" s="1"/>
  <c r="CH290" i="1"/>
  <c r="CG290" i="1"/>
  <c r="AK273" i="1"/>
  <c r="X273" i="1"/>
  <c r="Y273" i="1" s="1"/>
  <c r="CH289" i="1"/>
  <c r="CG289" i="1"/>
  <c r="AK272" i="1"/>
  <c r="X272" i="1"/>
  <c r="Y272" i="1" s="1"/>
  <c r="CH288" i="1"/>
  <c r="CG288" i="1"/>
  <c r="AK271" i="1"/>
  <c r="X271" i="1"/>
  <c r="Y271" i="1" s="1"/>
  <c r="CH287" i="1"/>
  <c r="CG287" i="1"/>
  <c r="AK270" i="1"/>
  <c r="X270" i="1"/>
  <c r="Y270" i="1" s="1"/>
  <c r="CH286" i="1"/>
  <c r="CG286" i="1"/>
  <c r="AK355" i="1"/>
  <c r="X355" i="1"/>
  <c r="Y355" i="1" s="1"/>
  <c r="CH285" i="1"/>
  <c r="CG285" i="1"/>
  <c r="AK339" i="1"/>
  <c r="X339" i="1"/>
  <c r="Y339" i="1" s="1"/>
  <c r="CH284" i="1"/>
  <c r="CG284" i="1"/>
  <c r="AK338" i="1"/>
  <c r="X338" i="1"/>
  <c r="Y338" i="1" s="1"/>
  <c r="CH283" i="1"/>
  <c r="CG283" i="1"/>
  <c r="AK337" i="1"/>
  <c r="X337" i="1"/>
  <c r="Y337" i="1" s="1"/>
  <c r="CH282" i="1"/>
  <c r="CG282" i="1"/>
  <c r="AK336" i="1"/>
  <c r="X336" i="1"/>
  <c r="Y336" i="1" s="1"/>
  <c r="CH281" i="1"/>
  <c r="CG281" i="1"/>
  <c r="AK335" i="1"/>
  <c r="X335" i="1"/>
  <c r="Y335" i="1" s="1"/>
  <c r="CH280" i="1"/>
  <c r="CG280" i="1"/>
  <c r="AK407" i="1"/>
  <c r="X407" i="1"/>
  <c r="Y407" i="1" s="1"/>
  <c r="CH279" i="1"/>
  <c r="CG279" i="1"/>
  <c r="AK479" i="1"/>
  <c r="X479" i="1"/>
  <c r="Y479" i="1" s="1"/>
  <c r="CH278" i="1"/>
  <c r="CG278" i="1"/>
  <c r="AK461" i="1"/>
  <c r="X461" i="1"/>
  <c r="Y461" i="1" s="1"/>
  <c r="CH277" i="1"/>
  <c r="CG277" i="1"/>
  <c r="AK478" i="1"/>
  <c r="X478" i="1"/>
  <c r="Y478" i="1" s="1"/>
  <c r="CH276" i="1"/>
  <c r="CG276" i="1"/>
  <c r="AK354" i="1"/>
  <c r="X354" i="1"/>
  <c r="Y354" i="1" s="1"/>
  <c r="CH275" i="1"/>
  <c r="CG275" i="1"/>
  <c r="AK190" i="1"/>
  <c r="X190" i="1"/>
  <c r="Y190" i="1" s="1"/>
  <c r="CH274" i="1"/>
  <c r="CG274" i="1"/>
  <c r="AK460" i="1"/>
  <c r="X460" i="1"/>
  <c r="Y460" i="1" s="1"/>
  <c r="CH273" i="1"/>
  <c r="CG273" i="1"/>
  <c r="AK200" i="1"/>
  <c r="X200" i="1"/>
  <c r="Y200" i="1" s="1"/>
  <c r="CH272" i="1"/>
  <c r="CG272" i="1"/>
  <c r="AK210" i="1"/>
  <c r="X210" i="1"/>
  <c r="Y210" i="1" s="1"/>
  <c r="CH271" i="1"/>
  <c r="CG271" i="1"/>
  <c r="AK353" i="1"/>
  <c r="X353" i="1"/>
  <c r="Y353" i="1" s="1"/>
  <c r="CH270" i="1"/>
  <c r="CG270" i="1"/>
  <c r="AK352" i="1"/>
  <c r="X352" i="1"/>
  <c r="Y352" i="1" s="1"/>
  <c r="CH269" i="1"/>
  <c r="CG269" i="1"/>
  <c r="AK459" i="1"/>
  <c r="X459" i="1"/>
  <c r="Y459" i="1" s="1"/>
  <c r="CH268" i="1"/>
  <c r="CG268" i="1"/>
  <c r="AK458" i="1"/>
  <c r="X458" i="1"/>
  <c r="Y458" i="1" s="1"/>
  <c r="CH267" i="1"/>
  <c r="CG267" i="1"/>
  <c r="AK334" i="1"/>
  <c r="X334" i="1"/>
  <c r="Y334" i="1" s="1"/>
  <c r="CH266" i="1"/>
  <c r="CG266" i="1"/>
  <c r="AK269" i="1"/>
  <c r="X269" i="1"/>
  <c r="Y269" i="1" s="1"/>
  <c r="CH265" i="1"/>
  <c r="CG265" i="1"/>
  <c r="AK406" i="1"/>
  <c r="X406" i="1"/>
  <c r="Y406" i="1" s="1"/>
  <c r="CH264" i="1"/>
  <c r="CG264" i="1"/>
  <c r="AK268" i="1"/>
  <c r="X268" i="1"/>
  <c r="Y268" i="1" s="1"/>
  <c r="CH263" i="1"/>
  <c r="CG263" i="1"/>
  <c r="AK267" i="1"/>
  <c r="X267" i="1"/>
  <c r="Y267" i="1" s="1"/>
  <c r="CH262" i="1"/>
  <c r="CG262" i="1"/>
  <c r="AK457" i="1"/>
  <c r="X457" i="1"/>
  <c r="Y457" i="1" s="1"/>
  <c r="CH261" i="1"/>
  <c r="CG261" i="1"/>
  <c r="AK394" i="1"/>
  <c r="X394" i="1"/>
  <c r="Y394" i="1" s="1"/>
  <c r="CH260" i="1"/>
  <c r="CG260" i="1"/>
  <c r="AK393" i="1"/>
  <c r="X393" i="1"/>
  <c r="Y393" i="1" s="1"/>
  <c r="CH259" i="1"/>
  <c r="CG259" i="1"/>
  <c r="AK449" i="1"/>
  <c r="X449" i="1"/>
  <c r="Y449" i="1" s="1"/>
  <c r="CH258" i="1"/>
  <c r="CG258" i="1"/>
  <c r="AK316" i="1"/>
  <c r="X316" i="1"/>
  <c r="Y316" i="1" s="1"/>
  <c r="CH257" i="1"/>
  <c r="CG257" i="1"/>
  <c r="AK311" i="1"/>
  <c r="X311" i="1"/>
  <c r="Y311" i="1" s="1"/>
  <c r="CH256" i="1"/>
  <c r="CG256" i="1"/>
  <c r="AK448" i="1"/>
  <c r="X448" i="1"/>
  <c r="Y448" i="1" s="1"/>
  <c r="CH255" i="1"/>
  <c r="CG255" i="1"/>
  <c r="AK310" i="1"/>
  <c r="X310" i="1"/>
  <c r="Y310" i="1" s="1"/>
  <c r="CH254" i="1"/>
  <c r="CG254" i="1"/>
  <c r="AK309" i="1"/>
  <c r="X309" i="1"/>
  <c r="Y309" i="1" s="1"/>
  <c r="CH253" i="1"/>
  <c r="CG253" i="1"/>
  <c r="AK266" i="1"/>
  <c r="X266" i="1"/>
  <c r="Y266" i="1" s="1"/>
  <c r="CH252" i="1"/>
  <c r="CG252" i="1"/>
  <c r="AK308" i="1"/>
  <c r="X308" i="1"/>
  <c r="Y308" i="1" s="1"/>
  <c r="CH251" i="1"/>
  <c r="CG251" i="1"/>
  <c r="AK307" i="1"/>
  <c r="X307" i="1"/>
  <c r="Y307" i="1" s="1"/>
  <c r="CH250" i="1"/>
  <c r="CG250" i="1"/>
  <c r="AK306" i="1"/>
  <c r="X306" i="1"/>
  <c r="Y306" i="1" s="1"/>
  <c r="CH249" i="1"/>
  <c r="CG249" i="1"/>
  <c r="AK305" i="1"/>
  <c r="X305" i="1"/>
  <c r="Y305" i="1" s="1"/>
  <c r="CH248" i="1"/>
  <c r="CG248" i="1"/>
  <c r="AK304" i="1"/>
  <c r="X304" i="1"/>
  <c r="Y304" i="1" s="1"/>
  <c r="CH247" i="1"/>
  <c r="CG247" i="1"/>
  <c r="AK303" i="1"/>
  <c r="X303" i="1"/>
  <c r="Y303" i="1" s="1"/>
  <c r="CH246" i="1"/>
  <c r="CG246" i="1"/>
  <c r="AK302" i="1"/>
  <c r="X302" i="1"/>
  <c r="Y302" i="1" s="1"/>
  <c r="CH245" i="1"/>
  <c r="CG245" i="1"/>
  <c r="AK301" i="1"/>
  <c r="X301" i="1"/>
  <c r="Y301" i="1" s="1"/>
  <c r="CH244" i="1"/>
  <c r="CG244" i="1"/>
  <c r="AK300" i="1"/>
  <c r="X300" i="1"/>
  <c r="Y300" i="1" s="1"/>
  <c r="CH243" i="1"/>
  <c r="CG243" i="1"/>
  <c r="AK299" i="1"/>
  <c r="X299" i="1"/>
  <c r="Y299" i="1" s="1"/>
  <c r="CH242" i="1"/>
  <c r="CG242" i="1"/>
  <c r="AK298" i="1"/>
  <c r="X298" i="1"/>
  <c r="Y298" i="1" s="1"/>
  <c r="CH241" i="1"/>
  <c r="CG241" i="1"/>
  <c r="AK265" i="1"/>
  <c r="X265" i="1"/>
  <c r="Y265" i="1" s="1"/>
  <c r="CH240" i="1"/>
  <c r="CG240" i="1"/>
  <c r="AK432" i="1"/>
  <c r="X432" i="1"/>
  <c r="Y432" i="1" s="1"/>
  <c r="CH239" i="1"/>
  <c r="CG239" i="1"/>
  <c r="AK431" i="1"/>
  <c r="X431" i="1"/>
  <c r="Y431" i="1" s="1"/>
  <c r="CH238" i="1"/>
  <c r="CG238" i="1"/>
  <c r="AK430" i="1"/>
  <c r="X430" i="1"/>
  <c r="Y430" i="1" s="1"/>
  <c r="CH237" i="1"/>
  <c r="CG237" i="1"/>
  <c r="AK429" i="1"/>
  <c r="X429" i="1"/>
  <c r="Y429" i="1" s="1"/>
  <c r="CH236" i="1"/>
  <c r="CG236" i="1"/>
  <c r="AK447" i="1"/>
  <c r="X447" i="1"/>
  <c r="Y447" i="1" s="1"/>
  <c r="CH235" i="1"/>
  <c r="CG235" i="1"/>
  <c r="AK428" i="1"/>
  <c r="X428" i="1"/>
  <c r="Y428" i="1" s="1"/>
  <c r="CH234" i="1"/>
  <c r="CG234" i="1"/>
  <c r="AK446" i="1"/>
  <c r="X446" i="1"/>
  <c r="Y446" i="1" s="1"/>
  <c r="CH233" i="1"/>
  <c r="CG233" i="1"/>
  <c r="AK445" i="1"/>
  <c r="X445" i="1"/>
  <c r="Y445" i="1" s="1"/>
  <c r="CH232" i="1"/>
  <c r="CG232" i="1"/>
  <c r="AK444" i="1"/>
  <c r="X444" i="1"/>
  <c r="Y444" i="1" s="1"/>
  <c r="CH231" i="1"/>
  <c r="CG231" i="1"/>
  <c r="AK443" i="1"/>
  <c r="X443" i="1"/>
  <c r="Y443" i="1" s="1"/>
  <c r="CQ230" i="1"/>
  <c r="CH230" i="1"/>
  <c r="CG230" i="1"/>
  <c r="AK333" i="1"/>
  <c r="X333" i="1"/>
  <c r="Y333" i="1" s="1"/>
  <c r="CQ229" i="1"/>
  <c r="CH229" i="1"/>
  <c r="CG229" i="1"/>
  <c r="AK405" i="1"/>
  <c r="X405" i="1"/>
  <c r="Y405" i="1" s="1"/>
  <c r="CQ228" i="1"/>
  <c r="CH228" i="1"/>
  <c r="CG228" i="1"/>
  <c r="AK332" i="1"/>
  <c r="X332" i="1"/>
  <c r="Y332" i="1" s="1"/>
  <c r="CQ227" i="1"/>
  <c r="CP227" i="1" a="1"/>
  <c r="CP227" i="1" s="1"/>
  <c r="CH227" i="1"/>
  <c r="CG227" i="1"/>
  <c r="AK437" i="1"/>
  <c r="X437" i="1"/>
  <c r="Y437" i="1" s="1"/>
  <c r="CQ226" i="1"/>
  <c r="CP226" i="1" a="1"/>
  <c r="CP226" i="1" s="1"/>
  <c r="CH226" i="1"/>
  <c r="CG226" i="1"/>
  <c r="AR436" i="1"/>
  <c r="AK436" i="1"/>
  <c r="X436" i="1"/>
  <c r="Y436" i="1" s="1"/>
  <c r="CQ225" i="1"/>
  <c r="CP225" i="1" a="1"/>
  <c r="CP225" i="1" s="1"/>
  <c r="CH225" i="1"/>
  <c r="CG225" i="1"/>
  <c r="AK331" i="1"/>
  <c r="X331" i="1"/>
  <c r="Y331" i="1" s="1"/>
  <c r="CQ224" i="1"/>
  <c r="CP224" i="1" a="1"/>
  <c r="CP224" i="1" s="1"/>
  <c r="CH224" i="1"/>
  <c r="CG224" i="1"/>
  <c r="AK456" i="1"/>
  <c r="X456" i="1"/>
  <c r="Y456" i="1" s="1"/>
  <c r="CQ223" i="1"/>
  <c r="CP223" i="1" a="1"/>
  <c r="CP223" i="1" s="1"/>
  <c r="AR330" i="1" s="1"/>
  <c r="CH223" i="1"/>
  <c r="CG223" i="1"/>
  <c r="AK330" i="1"/>
  <c r="X330" i="1"/>
  <c r="Y330" i="1" s="1"/>
  <c r="CQ222" i="1"/>
  <c r="CP222" i="1" a="1"/>
  <c r="CP222" i="1" s="1"/>
  <c r="CH222" i="1"/>
  <c r="CG222" i="1"/>
  <c r="AK329" i="1"/>
  <c r="X329" i="1"/>
  <c r="Y329" i="1" s="1"/>
  <c r="S329" i="1"/>
  <c r="T329" i="1" s="1"/>
  <c r="R329" i="1"/>
  <c r="K329" i="1"/>
  <c r="CQ221" i="1"/>
  <c r="AR434" i="1" s="1"/>
  <c r="CP221" i="1" a="1"/>
  <c r="CP221" i="1" s="1"/>
  <c r="CH221" i="1"/>
  <c r="CG221" i="1"/>
  <c r="AK435" i="1"/>
  <c r="X435" i="1"/>
  <c r="Y435" i="1" s="1"/>
  <c r="S435" i="1"/>
  <c r="T435" i="1" s="1"/>
  <c r="R435" i="1"/>
  <c r="K435" i="1"/>
  <c r="CQ220" i="1"/>
  <c r="CP220" i="1" a="1"/>
  <c r="CP220" i="1" s="1"/>
  <c r="CH220" i="1"/>
  <c r="CG220" i="1"/>
  <c r="AK434" i="1"/>
  <c r="X434" i="1"/>
  <c r="Y434" i="1" s="1"/>
  <c r="S434" i="1"/>
  <c r="T434" i="1" s="1"/>
  <c r="R434" i="1"/>
  <c r="K434" i="1"/>
  <c r="CQ219" i="1"/>
  <c r="CP219" i="1" a="1"/>
  <c r="CP219" i="1" s="1"/>
  <c r="CH219" i="1"/>
  <c r="CG219" i="1"/>
  <c r="AK404" i="1"/>
  <c r="X404" i="1"/>
  <c r="Y404" i="1" s="1"/>
  <c r="S404" i="1"/>
  <c r="T404" i="1" s="1"/>
  <c r="R404" i="1"/>
  <c r="K404" i="1"/>
  <c r="CQ218" i="1"/>
  <c r="CP218" i="1" a="1"/>
  <c r="CP218" i="1" s="1"/>
  <c r="CH218" i="1"/>
  <c r="CG218" i="1"/>
  <c r="AK403" i="1"/>
  <c r="X403" i="1"/>
  <c r="Y403" i="1" s="1"/>
  <c r="S403" i="1"/>
  <c r="T403" i="1" s="1"/>
  <c r="R403" i="1"/>
  <c r="K403" i="1"/>
  <c r="CQ217" i="1"/>
  <c r="CP217" i="1" a="1"/>
  <c r="CP217" i="1" s="1"/>
  <c r="CH217" i="1"/>
  <c r="CG217" i="1"/>
  <c r="AK328" i="1"/>
  <c r="X328" i="1"/>
  <c r="Y328" i="1" s="1"/>
  <c r="S328" i="1"/>
  <c r="T328" i="1" s="1"/>
  <c r="R328" i="1"/>
  <c r="K328" i="1"/>
  <c r="CQ216" i="1"/>
  <c r="CP216" i="1" a="1"/>
  <c r="CP216" i="1" s="1"/>
  <c r="CH216" i="1"/>
  <c r="CG216" i="1"/>
  <c r="AK327" i="1"/>
  <c r="X327" i="1"/>
  <c r="Y327" i="1" s="1"/>
  <c r="S327" i="1"/>
  <c r="T327" i="1" s="1"/>
  <c r="R327" i="1"/>
  <c r="K327" i="1"/>
  <c r="CQ215" i="1"/>
  <c r="AR402" i="1" s="1"/>
  <c r="CP215" i="1" a="1"/>
  <c r="CP215" i="1" s="1"/>
  <c r="CH215" i="1"/>
  <c r="CG215" i="1"/>
  <c r="AK377" i="1"/>
  <c r="X377" i="1"/>
  <c r="Y377" i="1" s="1"/>
  <c r="S377" i="1"/>
  <c r="T377" i="1" s="1"/>
  <c r="R377" i="1"/>
  <c r="K377" i="1"/>
  <c r="CQ214" i="1"/>
  <c r="CP214" i="1" a="1"/>
  <c r="CP214" i="1" s="1"/>
  <c r="CH214" i="1"/>
  <c r="CG214" i="1"/>
  <c r="AK402" i="1"/>
  <c r="X402" i="1"/>
  <c r="Y402" i="1" s="1"/>
  <c r="S402" i="1"/>
  <c r="T402" i="1" s="1"/>
  <c r="R402" i="1"/>
  <c r="K402" i="1"/>
  <c r="CQ213" i="1"/>
  <c r="CP213" i="1" a="1"/>
  <c r="CP213" i="1" s="1"/>
  <c r="CH213" i="1"/>
  <c r="CG213" i="1"/>
  <c r="AK401" i="1"/>
  <c r="X401" i="1"/>
  <c r="Y401" i="1" s="1"/>
  <c r="S401" i="1"/>
  <c r="T401" i="1" s="1"/>
  <c r="R401" i="1"/>
  <c r="K401" i="1"/>
  <c r="CQ212" i="1"/>
  <c r="CP212" i="1" a="1"/>
  <c r="CP212" i="1" s="1"/>
  <c r="CH212" i="1"/>
  <c r="CG212" i="1"/>
  <c r="AK367" i="1"/>
  <c r="X367" i="1"/>
  <c r="Y367" i="1" s="1"/>
  <c r="S367" i="1"/>
  <c r="T367" i="1" s="1"/>
  <c r="R367" i="1"/>
  <c r="K367" i="1"/>
  <c r="CQ211" i="1"/>
  <c r="CP211" i="1" a="1"/>
  <c r="CP211" i="1" s="1"/>
  <c r="CH211" i="1"/>
  <c r="CG211" i="1"/>
  <c r="AK439" i="1"/>
  <c r="X439" i="1"/>
  <c r="Y439" i="1" s="1"/>
  <c r="S439" i="1"/>
  <c r="T439" i="1" s="1"/>
  <c r="R439" i="1"/>
  <c r="K439" i="1"/>
  <c r="CQ210" i="1"/>
  <c r="CP210" i="1" a="1"/>
  <c r="CP210" i="1" s="1"/>
  <c r="CH210" i="1"/>
  <c r="CG210" i="1"/>
  <c r="AK480" i="1"/>
  <c r="X480" i="1"/>
  <c r="Y480" i="1" s="1"/>
  <c r="S480" i="1"/>
  <c r="T480" i="1" s="1"/>
  <c r="R480" i="1"/>
  <c r="K480" i="1"/>
  <c r="CQ209" i="1"/>
  <c r="CP209" i="1" a="1"/>
  <c r="CP209" i="1" s="1"/>
  <c r="CH209" i="1"/>
  <c r="CG209" i="1"/>
  <c r="AK455" i="1"/>
  <c r="X455" i="1"/>
  <c r="Y455" i="1" s="1"/>
  <c r="S455" i="1"/>
  <c r="T455" i="1" s="1"/>
  <c r="R455" i="1"/>
  <c r="K455" i="1"/>
  <c r="CQ208" i="1"/>
  <c r="CP208" i="1" a="1"/>
  <c r="CP208" i="1" s="1"/>
  <c r="CH208" i="1"/>
  <c r="CG208" i="1"/>
  <c r="AK368" i="1"/>
  <c r="X368" i="1"/>
  <c r="Y368" i="1" s="1"/>
  <c r="S368" i="1"/>
  <c r="T368" i="1" s="1"/>
  <c r="R368" i="1"/>
  <c r="K368" i="1"/>
  <c r="CQ207" i="1"/>
  <c r="CP207" i="1" a="1"/>
  <c r="CP207" i="1" s="1"/>
  <c r="CH207" i="1"/>
  <c r="CG207" i="1"/>
  <c r="AK438" i="1"/>
  <c r="X438" i="1"/>
  <c r="Y438" i="1" s="1"/>
  <c r="S438" i="1"/>
  <c r="T438" i="1" s="1"/>
  <c r="R438" i="1"/>
  <c r="K438" i="1"/>
  <c r="CQ206" i="1"/>
  <c r="CP206" i="1" a="1"/>
  <c r="CP206" i="1" s="1"/>
  <c r="CH206" i="1"/>
  <c r="CG206" i="1"/>
  <c r="AK376" i="1"/>
  <c r="X376" i="1"/>
  <c r="Y376" i="1" s="1"/>
  <c r="S376" i="1"/>
  <c r="T376" i="1" s="1"/>
  <c r="R376" i="1"/>
  <c r="K376" i="1"/>
  <c r="CQ205" i="1"/>
  <c r="CP205" i="1" a="1"/>
  <c r="CP205" i="1" s="1"/>
  <c r="CH205" i="1"/>
  <c r="CG205" i="1"/>
  <c r="AK375" i="1"/>
  <c r="X375" i="1"/>
  <c r="Y375" i="1" s="1"/>
  <c r="S375" i="1"/>
  <c r="T375" i="1" s="1"/>
  <c r="R375" i="1"/>
  <c r="K375" i="1"/>
  <c r="CQ204" i="1"/>
  <c r="CP204" i="1" a="1"/>
  <c r="CP204" i="1" s="1"/>
  <c r="CH204" i="1"/>
  <c r="CG204" i="1"/>
  <c r="AK326" i="1"/>
  <c r="X326" i="1"/>
  <c r="Y326" i="1" s="1"/>
  <c r="S326" i="1"/>
  <c r="T326" i="1" s="1"/>
  <c r="R326" i="1"/>
  <c r="K326" i="1"/>
  <c r="CH203" i="1"/>
  <c r="CG203" i="1"/>
  <c r="AK325" i="1"/>
  <c r="X325" i="1"/>
  <c r="Y325" i="1" s="1"/>
  <c r="CH202" i="1"/>
  <c r="CG202" i="1"/>
  <c r="AK324" i="1"/>
  <c r="X324" i="1"/>
  <c r="Y324" i="1" s="1"/>
  <c r="CH201" i="1"/>
  <c r="CG201" i="1"/>
  <c r="AK400" i="1"/>
  <c r="X400" i="1"/>
  <c r="Y400" i="1" s="1"/>
  <c r="CH200" i="1"/>
  <c r="CG200" i="1"/>
  <c r="AK399" i="1"/>
  <c r="X399" i="1"/>
  <c r="Y399" i="1" s="1"/>
  <c r="CH199" i="1"/>
  <c r="CG199" i="1"/>
  <c r="AK323" i="1"/>
  <c r="X323" i="1"/>
  <c r="Y323" i="1" s="1"/>
  <c r="CH198" i="1"/>
  <c r="CG198" i="1"/>
  <c r="AK322" i="1"/>
  <c r="X322" i="1"/>
  <c r="Y322" i="1" s="1"/>
  <c r="CH197" i="1"/>
  <c r="CG197" i="1"/>
  <c r="AK321" i="1"/>
  <c r="X321" i="1"/>
  <c r="Y321" i="1" s="1"/>
  <c r="CH196" i="1"/>
  <c r="CG196" i="1"/>
  <c r="AK320" i="1"/>
  <c r="X320" i="1"/>
  <c r="Y320" i="1" s="1"/>
  <c r="CH195" i="1"/>
  <c r="CG195" i="1"/>
  <c r="AK319" i="1"/>
  <c r="X319" i="1"/>
  <c r="Y319" i="1" s="1"/>
  <c r="CH194" i="1"/>
  <c r="CG194" i="1"/>
  <c r="AK318" i="1"/>
  <c r="X318" i="1"/>
  <c r="Y318" i="1" s="1"/>
  <c r="CH193" i="1"/>
  <c r="CG193" i="1"/>
  <c r="AK317" i="1"/>
  <c r="X317" i="1"/>
  <c r="Y317" i="1" s="1"/>
  <c r="CH192" i="1"/>
  <c r="CG192" i="1"/>
  <c r="AK398" i="1"/>
  <c r="X398" i="1"/>
  <c r="Y398" i="1" s="1"/>
  <c r="CH191" i="1"/>
  <c r="CG191" i="1"/>
  <c r="AK397" i="1"/>
  <c r="X397" i="1"/>
  <c r="Y397" i="1" s="1"/>
  <c r="CH190" i="1"/>
  <c r="CG190" i="1"/>
  <c r="AK396" i="1"/>
  <c r="X396" i="1"/>
  <c r="Y396" i="1" s="1"/>
  <c r="AR379" i="1" l="1"/>
  <c r="AR380" i="1"/>
  <c r="AR381" i="1"/>
  <c r="AR378" i="1"/>
  <c r="AR277" i="1"/>
  <c r="AR360" i="1"/>
  <c r="AR376" i="1"/>
  <c r="AR327" i="1"/>
  <c r="AR331" i="1"/>
  <c r="AR367" i="1"/>
  <c r="AR480" i="1"/>
  <c r="AR403" i="1"/>
  <c r="AR455" i="1"/>
  <c r="AR439" i="1"/>
  <c r="AR401" i="1"/>
  <c r="AR377" i="1"/>
  <c r="AR328" i="1"/>
  <c r="AR404" i="1"/>
  <c r="AR435" i="1"/>
  <c r="AR255" i="1"/>
  <c r="AR264" i="1"/>
  <c r="AR281" i="1"/>
  <c r="AR257" i="1"/>
  <c r="AR314" i="1"/>
  <c r="AR227" i="1"/>
  <c r="AR280" i="1"/>
  <c r="AR362" i="1"/>
  <c r="AR326" i="1"/>
  <c r="AR368" i="1"/>
  <c r="AR329" i="1"/>
  <c r="AR456" i="1"/>
  <c r="AR437" i="1"/>
  <c r="AR261" i="1"/>
  <c r="AR358" i="1"/>
  <c r="AR256" i="1"/>
  <c r="AR259" i="1"/>
  <c r="AR260" i="1"/>
  <c r="AR375" i="1"/>
  <c r="AR438" i="1"/>
  <c r="AR416" i="1"/>
  <c r="AR388" i="1"/>
  <c r="AR258" i="1"/>
  <c r="AR226" i="1"/>
  <c r="AR263" i="1"/>
  <c r="AR279" i="1"/>
  <c r="AR359" i="1"/>
  <c r="AR278" i="1"/>
  <c r="AR315" i="1"/>
  <c r="AR357" i="1"/>
  <c r="AR361" i="1"/>
  <c r="AR356" i="1"/>
  <c r="AR225" i="1"/>
  <c r="AR262" i="1"/>
  <c r="BD188" i="2" l="1"/>
  <c r="BC188" i="2"/>
  <c r="BD187" i="2"/>
  <c r="BC187" i="2"/>
  <c r="BD186" i="2"/>
  <c r="BC186" i="2"/>
  <c r="BD185" i="2"/>
  <c r="BC185" i="2"/>
  <c r="BD184" i="2"/>
  <c r="BC184" i="2"/>
  <c r="BD183" i="2"/>
  <c r="BC183" i="2"/>
  <c r="BD182" i="2"/>
  <c r="BC182" i="2"/>
  <c r="BD181" i="2"/>
  <c r="BC181" i="2"/>
  <c r="BD180" i="2"/>
  <c r="BC180" i="2"/>
  <c r="BD179" i="2"/>
  <c r="BC179" i="2"/>
  <c r="BD178" i="2"/>
  <c r="BC178" i="2"/>
  <c r="BD177" i="2"/>
  <c r="BC177" i="2"/>
  <c r="BD176" i="2"/>
  <c r="BC176" i="2"/>
  <c r="BD175" i="2"/>
  <c r="BC175" i="2"/>
  <c r="BD174" i="2"/>
  <c r="BC174" i="2"/>
  <c r="BD173" i="2"/>
  <c r="BC173" i="2"/>
  <c r="BD172" i="2"/>
  <c r="BC172" i="2"/>
  <c r="BD171" i="2"/>
  <c r="BC171" i="2"/>
  <c r="BD170" i="2"/>
  <c r="BC170" i="2"/>
  <c r="BD169" i="2"/>
  <c r="BC169" i="2"/>
  <c r="BD168" i="2"/>
  <c r="BC168" i="2"/>
  <c r="BD167" i="2"/>
  <c r="BC167" i="2"/>
  <c r="BD166" i="2"/>
  <c r="BC166" i="2"/>
  <c r="BD165" i="2"/>
  <c r="BC165" i="2"/>
  <c r="BD164" i="2"/>
  <c r="BC164" i="2"/>
  <c r="BD163" i="2"/>
  <c r="BC163" i="2"/>
  <c r="BD162" i="2"/>
  <c r="BC162" i="2"/>
  <c r="BD161" i="2"/>
  <c r="BC161" i="2"/>
  <c r="BD160" i="2"/>
  <c r="BC160" i="2"/>
  <c r="BD159" i="2"/>
  <c r="BC159" i="2"/>
  <c r="BD158" i="2"/>
  <c r="BC158" i="2"/>
  <c r="BD157" i="2"/>
  <c r="BC157" i="2"/>
  <c r="BD156" i="2"/>
  <c r="BC156" i="2"/>
  <c r="BD155" i="2"/>
  <c r="BC155" i="2"/>
  <c r="BD154" i="2"/>
  <c r="BC154" i="2"/>
  <c r="BD153" i="2"/>
  <c r="BC153" i="2"/>
  <c r="BD152" i="2"/>
  <c r="BC152" i="2"/>
  <c r="BD151" i="2"/>
  <c r="BC151" i="2"/>
  <c r="BD150" i="2"/>
  <c r="BC150" i="2"/>
  <c r="BD149" i="2"/>
  <c r="BC149" i="2"/>
  <c r="BD148" i="2"/>
  <c r="BC148" i="2"/>
  <c r="BD147" i="2"/>
  <c r="BC147" i="2"/>
  <c r="BD146" i="2"/>
  <c r="BC146" i="2"/>
  <c r="BD145" i="2"/>
  <c r="BC145" i="2"/>
  <c r="BD144" i="2"/>
  <c r="BC144" i="2"/>
  <c r="BD143" i="2"/>
  <c r="BC143" i="2"/>
  <c r="BD142" i="2"/>
  <c r="BC142" i="2"/>
  <c r="BD141" i="2"/>
  <c r="BC141" i="2"/>
  <c r="BD140" i="2"/>
  <c r="BC140" i="2"/>
  <c r="BD139" i="2"/>
  <c r="BC139" i="2"/>
  <c r="BD138" i="2"/>
  <c r="BC138" i="2"/>
  <c r="BD137" i="2"/>
  <c r="BC137" i="2"/>
  <c r="BD136" i="2"/>
  <c r="BC136" i="2"/>
  <c r="BD135" i="2"/>
  <c r="BC135" i="2"/>
  <c r="BD134" i="2"/>
  <c r="BC134" i="2"/>
  <c r="BD133" i="2"/>
  <c r="BC133" i="2"/>
  <c r="BD132" i="2"/>
  <c r="BC132" i="2"/>
  <c r="BD131" i="2"/>
  <c r="BC131" i="2"/>
  <c r="BD130" i="2"/>
  <c r="BC130" i="2"/>
  <c r="BD129" i="2"/>
  <c r="BC129" i="2"/>
  <c r="BD128" i="2"/>
  <c r="BC128" i="2"/>
  <c r="BD127" i="2"/>
  <c r="BC127" i="2"/>
  <c r="BD126" i="2"/>
  <c r="BC126" i="2"/>
  <c r="BD125" i="2"/>
  <c r="BC125" i="2"/>
  <c r="BD124" i="2"/>
  <c r="BC124" i="2"/>
  <c r="BD123" i="2"/>
  <c r="BC123" i="2"/>
  <c r="BD122" i="2"/>
  <c r="BC122" i="2"/>
  <c r="BD121" i="2"/>
  <c r="BC121" i="2"/>
  <c r="BD120" i="2"/>
  <c r="BC120" i="2"/>
  <c r="BD119" i="2"/>
  <c r="BC119" i="2"/>
  <c r="BD118" i="2"/>
  <c r="BC118" i="2"/>
  <c r="BD117" i="2"/>
  <c r="BC117" i="2"/>
  <c r="BD116" i="2"/>
  <c r="BC116" i="2"/>
  <c r="BD115" i="2"/>
  <c r="BC115" i="2"/>
  <c r="BD114" i="2"/>
  <c r="BC114" i="2"/>
  <c r="BD113" i="2"/>
  <c r="BC113" i="2"/>
  <c r="BD112" i="2"/>
  <c r="BC112" i="2"/>
  <c r="BD111" i="2"/>
  <c r="BC111" i="2"/>
  <c r="BD110" i="2"/>
  <c r="BC110" i="2"/>
  <c r="BD109" i="2"/>
  <c r="BC109" i="2"/>
  <c r="BD108" i="2"/>
  <c r="BC108" i="2"/>
  <c r="BD107" i="2"/>
  <c r="BC107" i="2"/>
  <c r="BD106" i="2"/>
  <c r="BC106" i="2"/>
  <c r="BD105" i="2"/>
  <c r="BC105" i="2"/>
  <c r="BD104" i="2"/>
  <c r="BC104" i="2"/>
  <c r="BD103" i="2"/>
  <c r="BC103" i="2"/>
  <c r="BD102" i="2"/>
  <c r="BC102" i="2"/>
  <c r="BD101" i="2"/>
  <c r="BC101" i="2"/>
  <c r="BD100" i="2"/>
  <c r="BC100" i="2"/>
  <c r="BD99" i="2"/>
  <c r="BC99" i="2"/>
  <c r="BD98" i="2"/>
  <c r="BC98" i="2"/>
  <c r="BD97" i="2"/>
  <c r="BC97" i="2"/>
  <c r="BD96" i="2"/>
  <c r="BC96" i="2"/>
  <c r="BD95" i="2"/>
  <c r="BC95" i="2"/>
  <c r="BD94" i="2"/>
  <c r="BC94" i="2"/>
  <c r="BD93" i="2"/>
  <c r="BC93" i="2"/>
  <c r="BD92" i="2"/>
  <c r="BC92" i="2"/>
  <c r="BD91" i="2"/>
  <c r="BC91" i="2"/>
  <c r="BD90" i="2"/>
  <c r="BC90" i="2"/>
  <c r="BD89" i="2"/>
  <c r="BC89" i="2"/>
  <c r="BD88" i="2"/>
  <c r="BC88" i="2"/>
  <c r="BD87" i="2"/>
  <c r="BC87" i="2"/>
  <c r="BD86" i="2"/>
  <c r="BC86" i="2"/>
  <c r="BD85" i="2"/>
  <c r="BC85" i="2"/>
  <c r="BD84" i="2"/>
  <c r="BC84" i="2"/>
  <c r="BD83" i="2"/>
  <c r="BC83" i="2"/>
  <c r="BD82" i="2"/>
  <c r="BC82" i="2"/>
  <c r="BD81" i="2"/>
  <c r="BC81" i="2"/>
  <c r="BD80" i="2"/>
  <c r="BC80" i="2"/>
  <c r="BD79" i="2"/>
  <c r="BC79" i="2"/>
  <c r="BD78" i="2"/>
  <c r="BC78" i="2"/>
  <c r="BD77" i="2"/>
  <c r="BC77" i="2"/>
  <c r="BD76" i="2"/>
  <c r="BC76" i="2"/>
  <c r="BD75" i="2"/>
  <c r="BC75" i="2"/>
  <c r="BD74" i="2"/>
  <c r="BC74" i="2"/>
  <c r="BD73" i="2"/>
  <c r="BC73" i="2"/>
  <c r="BD72" i="2"/>
  <c r="BC72" i="2"/>
  <c r="BD71" i="2"/>
  <c r="BC71" i="2"/>
  <c r="BD70" i="2"/>
  <c r="BC70" i="2"/>
  <c r="BD69" i="2"/>
  <c r="BC69" i="2"/>
  <c r="BD68" i="2"/>
  <c r="BC68" i="2"/>
  <c r="BD67" i="2"/>
  <c r="BC67" i="2"/>
  <c r="BD66" i="2"/>
  <c r="BC66" i="2"/>
  <c r="BD65" i="2"/>
  <c r="BC65" i="2"/>
  <c r="BD64" i="2"/>
  <c r="BC64" i="2"/>
  <c r="BD63" i="2"/>
  <c r="BC63" i="2"/>
  <c r="BD62" i="2"/>
  <c r="BC62" i="2"/>
  <c r="BD61" i="2"/>
  <c r="BC61" i="2"/>
  <c r="BD60" i="2"/>
  <c r="BC60" i="2"/>
  <c r="BD59" i="2"/>
  <c r="BC59" i="2"/>
  <c r="BD58" i="2"/>
  <c r="BC58" i="2"/>
  <c r="BD57" i="2"/>
  <c r="BC57" i="2"/>
  <c r="BD56" i="2"/>
  <c r="BC56" i="2"/>
  <c r="BD55" i="2"/>
  <c r="BC55" i="2"/>
  <c r="BD54" i="2"/>
  <c r="BC54" i="2"/>
  <c r="BD53" i="2"/>
  <c r="BC53" i="2"/>
  <c r="BD52" i="2"/>
  <c r="BC52" i="2"/>
  <c r="BD51" i="2"/>
  <c r="BC51" i="2"/>
  <c r="BD50" i="2"/>
  <c r="BC50" i="2"/>
  <c r="BD49" i="2"/>
  <c r="BC49" i="2"/>
  <c r="BD48" i="2"/>
  <c r="BC48" i="2"/>
  <c r="BD47" i="2"/>
  <c r="BC47" i="2"/>
  <c r="BD46" i="2"/>
  <c r="BC46" i="2"/>
  <c r="BD45" i="2"/>
  <c r="BC45" i="2"/>
  <c r="BD44" i="2"/>
  <c r="BC44" i="2"/>
  <c r="BD43" i="2"/>
  <c r="BC43" i="2"/>
  <c r="BD42" i="2"/>
  <c r="BC42" i="2"/>
  <c r="BD41" i="2"/>
  <c r="BC41" i="2"/>
  <c r="BD40" i="2"/>
  <c r="BC40" i="2"/>
  <c r="BD39" i="2"/>
  <c r="BC39" i="2"/>
  <c r="BD38" i="2"/>
  <c r="BC38" i="2"/>
  <c r="BD37" i="2"/>
  <c r="BC37" i="2"/>
  <c r="BD36" i="2"/>
  <c r="BC36" i="2"/>
  <c r="BD35" i="2"/>
  <c r="BC35" i="2"/>
  <c r="BD34" i="2"/>
  <c r="BC34" i="2"/>
  <c r="BD33" i="2"/>
  <c r="BC33" i="2"/>
  <c r="BD32" i="2"/>
  <c r="BC32" i="2"/>
  <c r="BD31" i="2"/>
  <c r="BC31" i="2"/>
  <c r="BD30" i="2"/>
  <c r="BC30" i="2"/>
  <c r="BD29" i="2"/>
  <c r="BC29" i="2"/>
  <c r="BD28" i="2"/>
  <c r="BC28" i="2"/>
  <c r="BD27" i="2"/>
  <c r="BC27" i="2"/>
  <c r="BD26" i="2"/>
  <c r="BC26" i="2"/>
  <c r="BD25" i="2"/>
  <c r="BC25" i="2"/>
  <c r="BD24" i="2"/>
  <c r="BC24" i="2"/>
  <c r="BD23" i="2"/>
  <c r="BC23" i="2"/>
  <c r="BD22" i="2"/>
  <c r="BC22" i="2"/>
  <c r="BD21" i="2"/>
  <c r="BC21" i="2"/>
  <c r="BD20" i="2"/>
  <c r="BC20" i="2"/>
  <c r="BD19" i="2"/>
  <c r="BC19" i="2"/>
  <c r="BD18" i="2"/>
  <c r="BC18" i="2"/>
  <c r="BD17" i="2"/>
  <c r="BC17" i="2"/>
  <c r="BD16" i="2"/>
  <c r="BC16" i="2"/>
  <c r="BD15" i="2"/>
  <c r="BC15" i="2"/>
  <c r="BD14" i="2"/>
  <c r="BC14" i="2"/>
  <c r="BD13" i="2"/>
  <c r="BC13" i="2"/>
  <c r="BD12" i="2"/>
  <c r="BC12" i="2"/>
  <c r="BD11" i="2"/>
  <c r="BC11" i="2"/>
  <c r="BD10" i="2"/>
  <c r="BC10" i="2"/>
  <c r="BD9" i="2"/>
  <c r="BC9" i="2"/>
  <c r="BD8" i="2"/>
  <c r="BC8" i="2"/>
  <c r="BD7" i="2"/>
  <c r="BC7" i="2"/>
  <c r="BD6" i="2"/>
  <c r="BC6" i="2"/>
  <c r="BD5" i="2"/>
  <c r="BC5" i="2"/>
  <c r="BD4" i="2"/>
  <c r="BC4" i="2"/>
  <c r="BD3" i="2"/>
  <c r="BC3" i="2"/>
  <c r="BD2" i="2"/>
  <c r="BC2" i="2"/>
  <c r="BD1" i="2"/>
  <c r="BC1" i="2"/>
</calcChain>
</file>

<file path=xl/sharedStrings.xml><?xml version="1.0" encoding="utf-8"?>
<sst xmlns="http://schemas.openxmlformats.org/spreadsheetml/2006/main" count="22786" uniqueCount="5952">
  <si>
    <t>NO</t>
  </si>
  <si>
    <t>NIK KARYAWAN</t>
  </si>
  <si>
    <t>NAMA KARYAWAN</t>
  </si>
  <si>
    <t>JK</t>
  </si>
  <si>
    <t>PERUSAHAAN / SITE</t>
  </si>
  <si>
    <t>DEPARTEMENT</t>
  </si>
  <si>
    <t>DEVISI</t>
  </si>
  <si>
    <t>JABATAN</t>
  </si>
  <si>
    <t>GOL DARAH</t>
  </si>
  <si>
    <t>LEVEL</t>
  </si>
  <si>
    <t>POH</t>
  </si>
  <si>
    <t>ROASTER</t>
  </si>
  <si>
    <t>TRAVEL</t>
  </si>
  <si>
    <t>LOKASI KERJA</t>
  </si>
  <si>
    <t>TGL MASUK SITE</t>
  </si>
  <si>
    <t>TGL MASUK IPIP</t>
  </si>
  <si>
    <t>LOS</t>
  </si>
  <si>
    <t>PAYROLL BASE</t>
  </si>
  <si>
    <t>TEMPAT LAHIR</t>
  </si>
  <si>
    <t>TANGGA LAHIR</t>
  </si>
  <si>
    <t>UMUR</t>
  </si>
  <si>
    <t>EGE TAG</t>
  </si>
  <si>
    <t>TKA/TKI</t>
  </si>
  <si>
    <t>NEG</t>
  </si>
  <si>
    <t>AGAMA</t>
  </si>
  <si>
    <t>EDU</t>
  </si>
  <si>
    <t>NAME LAST EDUCATION</t>
  </si>
  <si>
    <t>LAST MAJOR</t>
  </si>
  <si>
    <t>AKUN BANK</t>
  </si>
  <si>
    <t>NO REK</t>
  </si>
  <si>
    <t>NAMEBANK</t>
  </si>
  <si>
    <t>NAMA IBU KANDAUNG</t>
  </si>
  <si>
    <t>NIK KTP</t>
  </si>
  <si>
    <t>DIGIT NIK KTP</t>
  </si>
  <si>
    <t>ALAMAT SEUSAI KTP</t>
  </si>
  <si>
    <t>RT/RW</t>
  </si>
  <si>
    <t>DESA /  KEL</t>
  </si>
  <si>
    <t>KEC</t>
  </si>
  <si>
    <t>KAB / KOTA</t>
  </si>
  <si>
    <t>PROVINSI</t>
  </si>
  <si>
    <t>RING</t>
  </si>
  <si>
    <t>PERSONAL EMAIL</t>
  </si>
  <si>
    <t>NO TELP/ HP</t>
  </si>
  <si>
    <t>NAMA</t>
  </si>
  <si>
    <t>HUBUNGAN</t>
  </si>
  <si>
    <t>NO TELP</t>
  </si>
  <si>
    <t>Hubungan</t>
  </si>
  <si>
    <t>NO TELP / HP</t>
  </si>
  <si>
    <t>JENIS HUBUNGAN KERJA</t>
  </si>
  <si>
    <t>STATUS KARYAWAN</t>
  </si>
  <si>
    <t>NPWP</t>
  </si>
  <si>
    <t>BPJS TK</t>
  </si>
  <si>
    <t>BPJS KES</t>
  </si>
  <si>
    <t>STATUS PERNIKAHAN</t>
  </si>
  <si>
    <t>NO KK</t>
  </si>
  <si>
    <t>NAMA SUAMIR / ISTRI</t>
  </si>
  <si>
    <t>L/P</t>
  </si>
  <si>
    <t>TTL SUAMI / ISTRI</t>
  </si>
  <si>
    <t>TTL</t>
  </si>
  <si>
    <t>Nama Anak 1</t>
  </si>
  <si>
    <t>TEMPAT TGL LAHIR ANAK 1</t>
  </si>
  <si>
    <t>TGL LAHIR ANAK 1</t>
  </si>
  <si>
    <t>Nama Anak 2</t>
  </si>
  <si>
    <t>TEMPAT TGL LAHIR ANAK 2</t>
  </si>
  <si>
    <t>TGL LAHIR ANAK 2</t>
  </si>
  <si>
    <t>Nama Anak 3</t>
  </si>
  <si>
    <t>TEMPAT TGL LAHIR ANAK 3</t>
  </si>
  <si>
    <t>TGL LAHIR ANAK 3</t>
  </si>
  <si>
    <t>TJS-00381</t>
  </si>
  <si>
    <t>ASWAN</t>
  </si>
  <si>
    <t>LAKI-LAKI</t>
  </si>
  <si>
    <t>31-40</t>
  </si>
  <si>
    <t>TKI</t>
  </si>
  <si>
    <t>Indonesia</t>
  </si>
  <si>
    <t>Islam/伊斯兰教</t>
  </si>
  <si>
    <t>S1</t>
  </si>
  <si>
    <t>STIE PELITA BUANA MAKASSAR</t>
  </si>
  <si>
    <t xml:space="preserve">MANAJEMEN </t>
  </si>
  <si>
    <t>7401040605840003</t>
  </si>
  <si>
    <t>TAHOA</t>
  </si>
  <si>
    <t>KOLAKA</t>
  </si>
  <si>
    <t>SULAWESI TENGGARA</t>
  </si>
  <si>
    <t>Ring 4</t>
  </si>
  <si>
    <t>082337033777</t>
  </si>
  <si>
    <t>RANI</t>
  </si>
  <si>
    <t>ISTRI</t>
  </si>
  <si>
    <t>085239816079</t>
  </si>
  <si>
    <t>IRWANTO</t>
  </si>
  <si>
    <t>SAUDARA</t>
  </si>
  <si>
    <t>082259597425</t>
  </si>
  <si>
    <t>PKWT</t>
  </si>
  <si>
    <t>CONTRACT</t>
  </si>
  <si>
    <t>K/3</t>
  </si>
  <si>
    <t>7401041809170004</t>
  </si>
  <si>
    <t>TJS-00382</t>
  </si>
  <si>
    <t>RIAN HIDAYAT</t>
  </si>
  <si>
    <t>21-30</t>
  </si>
  <si>
    <t>UNIVERSITAS 19 NOVEMBER KOLAKA</t>
  </si>
  <si>
    <t>PENDIDIKAN GEOGRAFI</t>
  </si>
  <si>
    <t>7401201312990001</t>
  </si>
  <si>
    <t>TONGANAPO</t>
  </si>
  <si>
    <t>SAMATURU</t>
  </si>
  <si>
    <t>TK/0</t>
  </si>
  <si>
    <t>1</t>
  </si>
  <si>
    <t>TJS-00022</t>
  </si>
  <si>
    <t>MUH. JABAR</t>
  </si>
  <si>
    <t>SMA</t>
  </si>
  <si>
    <t>PKBM HARAPAN JAYA</t>
  </si>
  <si>
    <t>PAKET C</t>
  </si>
  <si>
    <t>7401070601930001</t>
  </si>
  <si>
    <t>SOPURA</t>
  </si>
  <si>
    <t>POMALAA</t>
  </si>
  <si>
    <t>kharismajabbar@gmail.com</t>
  </si>
  <si>
    <t>082188421306</t>
  </si>
  <si>
    <t>ADIK</t>
  </si>
  <si>
    <t>085821105472</t>
  </si>
  <si>
    <t>K/0</t>
  </si>
  <si>
    <t/>
  </si>
  <si>
    <t>2</t>
  </si>
  <si>
    <t>TJS-00023</t>
  </si>
  <si>
    <t>JUMARDIN JUMRIN</t>
  </si>
  <si>
    <t>41-50</t>
  </si>
  <si>
    <t>SMU N 2 KOLAKA</t>
  </si>
  <si>
    <t>IPS</t>
  </si>
  <si>
    <t>7401011804800003</t>
  </si>
  <si>
    <t>LAMEKONGGA</t>
  </si>
  <si>
    <t>WUNDULAKO</t>
  </si>
  <si>
    <t>jumadindidin909@gmail.com</t>
  </si>
  <si>
    <t>085346144128</t>
  </si>
  <si>
    <t xml:space="preserve">jefika Wulandari </t>
  </si>
  <si>
    <t>082246875421</t>
  </si>
  <si>
    <t>DISKA</t>
  </si>
  <si>
    <t>ANAK</t>
  </si>
  <si>
    <t>085696071825</t>
  </si>
  <si>
    <t>7401011001110002</t>
  </si>
  <si>
    <t>3</t>
  </si>
  <si>
    <t>TJS-00024</t>
  </si>
  <si>
    <t>IRSAN</t>
  </si>
  <si>
    <t>PKBM SEJATI</t>
  </si>
  <si>
    <t>7401010107980036</t>
  </si>
  <si>
    <t>KOWIOHA</t>
  </si>
  <si>
    <t>irsanharunlapohiu@gmail.com</t>
  </si>
  <si>
    <t>081347260824</t>
  </si>
  <si>
    <t>ERNI</t>
  </si>
  <si>
    <t>082214587080</t>
  </si>
  <si>
    <t>VERA</t>
  </si>
  <si>
    <t>085298675690</t>
  </si>
  <si>
    <t>740101050108005</t>
  </si>
  <si>
    <t>4</t>
  </si>
  <si>
    <t>TJS-00029</t>
  </si>
  <si>
    <t>ARMANTO</t>
  </si>
  <si>
    <t>7401011911970001</t>
  </si>
  <si>
    <t>089506666232</t>
  </si>
  <si>
    <t>5</t>
  </si>
  <si>
    <t>TJS-00039</t>
  </si>
  <si>
    <t>AKRUDIN</t>
  </si>
  <si>
    <t>PKBM MANDARA</t>
  </si>
  <si>
    <t>7401041207900004</t>
  </si>
  <si>
    <t>WOLULU</t>
  </si>
  <si>
    <t>WATUBANGGA</t>
  </si>
  <si>
    <t>azizkendari04@gmail.com</t>
  </si>
  <si>
    <t>082259974820</t>
  </si>
  <si>
    <t>LINDA</t>
  </si>
  <si>
    <t>085182334865</t>
  </si>
  <si>
    <t>SELY</t>
  </si>
  <si>
    <t>IPAR</t>
  </si>
  <si>
    <t>082290630611</t>
  </si>
  <si>
    <t>K/2</t>
  </si>
  <si>
    <t>7401042908140005</t>
  </si>
  <si>
    <t>6</t>
  </si>
  <si>
    <t>TJS-00080</t>
  </si>
  <si>
    <t>MUH. ARSYID</t>
  </si>
  <si>
    <t>SMA N 1 WUNDULAKO</t>
  </si>
  <si>
    <t>OKO-OKO</t>
  </si>
  <si>
    <t>085342645371</t>
  </si>
  <si>
    <t>7</t>
  </si>
  <si>
    <t>TJS-00081</t>
  </si>
  <si>
    <t>IRWANZA</t>
  </si>
  <si>
    <t>SMA N 7 JENEPONTO</t>
  </si>
  <si>
    <t>7304012511060004</t>
  </si>
  <si>
    <t>089501886112</t>
  </si>
  <si>
    <t>8</t>
  </si>
  <si>
    <t>TJS-00082</t>
  </si>
  <si>
    <t>AHMAD ZAKY Y.</t>
  </si>
  <si>
    <t>SMK</t>
  </si>
  <si>
    <t>SMKN 1 BAULA</t>
  </si>
  <si>
    <t>TEKNIK KOMPUTER DAN JARINGAN</t>
  </si>
  <si>
    <t>7401012208010001</t>
  </si>
  <si>
    <t>19 NOPEMBER</t>
  </si>
  <si>
    <t>082194205655</t>
  </si>
  <si>
    <t>9</t>
  </si>
  <si>
    <t>TJS-00092</t>
  </si>
  <si>
    <t>SUHARDIN</t>
  </si>
  <si>
    <t>MADRASAH TSANAWIYAH</t>
  </si>
  <si>
    <t>7471080908850001</t>
  </si>
  <si>
    <t>082393217573</t>
  </si>
  <si>
    <t>K/4</t>
  </si>
  <si>
    <t>10</t>
  </si>
  <si>
    <t>TJS-00089</t>
  </si>
  <si>
    <t>SUDIRMAN</t>
  </si>
  <si>
    <t xml:space="preserve">SMA </t>
  </si>
  <si>
    <t>SMA PAKET C</t>
  </si>
  <si>
    <t>7308021207990002</t>
  </si>
  <si>
    <t>DAWI-DAWI</t>
  </si>
  <si>
    <t>firmanyahoss@gmail.com</t>
  </si>
  <si>
    <t>085315811843</t>
  </si>
  <si>
    <t>SUCI ANANDA DWI PUTRI</t>
  </si>
  <si>
    <t>0822-9109-6639</t>
  </si>
  <si>
    <t>ANDIKA</t>
  </si>
  <si>
    <t>0822-5941-5401</t>
  </si>
  <si>
    <t>K/1</t>
  </si>
  <si>
    <t>7401070111230003</t>
  </si>
  <si>
    <t>11</t>
  </si>
  <si>
    <t>TJS-00107</t>
  </si>
  <si>
    <t>FANDI ANDIKA</t>
  </si>
  <si>
    <t>-</t>
  </si>
  <si>
    <t>7371120712880004</t>
  </si>
  <si>
    <t>LALOEHA</t>
  </si>
  <si>
    <t>082114752905</t>
  </si>
  <si>
    <t>12</t>
  </si>
  <si>
    <t>TJS-00108</t>
  </si>
  <si>
    <t>SABAN</t>
  </si>
  <si>
    <t>SMA N 1 LASOLO</t>
  </si>
  <si>
    <t>7401261104990001</t>
  </si>
  <si>
    <t>alfitrahm155@gmail.com</t>
  </si>
  <si>
    <t>085314667746</t>
  </si>
  <si>
    <t>SARTIKA</t>
  </si>
  <si>
    <t>081333752824</t>
  </si>
  <si>
    <t>HASIRA</t>
  </si>
  <si>
    <t xml:space="preserve">IBU </t>
  </si>
  <si>
    <t>081342129648</t>
  </si>
  <si>
    <t>7401011809190003</t>
  </si>
  <si>
    <t>13</t>
  </si>
  <si>
    <t>TJS-00109</t>
  </si>
  <si>
    <t>RIFKI FRESY</t>
  </si>
  <si>
    <t>SMK N 3 KOLAKA</t>
  </si>
  <si>
    <t>TEKNIK PENGALASAN</t>
  </si>
  <si>
    <t>7401072405010001</t>
  </si>
  <si>
    <t>085268604273</t>
  </si>
  <si>
    <t>14</t>
  </si>
  <si>
    <t>TJS-00110</t>
  </si>
  <si>
    <t>MAKMUR</t>
  </si>
  <si>
    <t>SMP</t>
  </si>
  <si>
    <t>SMP ISLAMI BUNGIN</t>
  </si>
  <si>
    <t>7304043112960470</t>
  </si>
  <si>
    <t>081253060820</t>
  </si>
  <si>
    <t>15</t>
  </si>
  <si>
    <t>TJS-00111</t>
  </si>
  <si>
    <t>SARMAN BOLO</t>
  </si>
  <si>
    <t>SMK S TRIJAYA SAKTI</t>
  </si>
  <si>
    <t>MULTIMEDIA</t>
  </si>
  <si>
    <t>7401181212010001</t>
  </si>
  <si>
    <t>ANAWOI</t>
  </si>
  <si>
    <t>TANGGETADA</t>
  </si>
  <si>
    <t>082249056079</t>
  </si>
  <si>
    <t>16</t>
  </si>
  <si>
    <t>TJS-00112</t>
  </si>
  <si>
    <t>ADHE NOVIT</t>
  </si>
  <si>
    <t>SMA N 2 KOLAKA</t>
  </si>
  <si>
    <t>7401040407930001</t>
  </si>
  <si>
    <t>adhelatuanda04@gmail.com</t>
  </si>
  <si>
    <t>082291563464</t>
  </si>
  <si>
    <t>WINDA</t>
  </si>
  <si>
    <t>085343598020</t>
  </si>
  <si>
    <t>LIA</t>
  </si>
  <si>
    <t>082256018205</t>
  </si>
  <si>
    <t>7401041110170003</t>
  </si>
  <si>
    <t>17</t>
  </si>
  <si>
    <t>TJS-00113</t>
  </si>
  <si>
    <t>ANDRYANSYAH YULI</t>
  </si>
  <si>
    <t>S-1</t>
  </si>
  <si>
    <t>STIMIK DIPANEGARA</t>
  </si>
  <si>
    <t xml:space="preserve">SITEM INFORMASI </t>
  </si>
  <si>
    <t>7308231607850002</t>
  </si>
  <si>
    <t>SAKULI</t>
  </si>
  <si>
    <t>LATAMBAGA</t>
  </si>
  <si>
    <t>andryfajar1607@gmail.com</t>
  </si>
  <si>
    <t>085823578509</t>
  </si>
  <si>
    <t>ZISCA VERONICA</t>
  </si>
  <si>
    <t>085255605601</t>
  </si>
  <si>
    <t>ARYO ASHARI</t>
  </si>
  <si>
    <t>085340271644</t>
  </si>
  <si>
    <t>7401040403190002</t>
  </si>
  <si>
    <t>18</t>
  </si>
  <si>
    <t>TJS-00114</t>
  </si>
  <si>
    <t>RAHMADIN</t>
  </si>
  <si>
    <t>SMA N 1 TANGGETADA</t>
  </si>
  <si>
    <t>IPA</t>
  </si>
  <si>
    <t>7401181011020001</t>
  </si>
  <si>
    <t>ANAIWOI</t>
  </si>
  <si>
    <t>rahmadhinclasher@gmail.com</t>
  </si>
  <si>
    <t>085346130912</t>
  </si>
  <si>
    <t>WA SALINGIN</t>
  </si>
  <si>
    <t>IBU</t>
  </si>
  <si>
    <t>0822-9251-0533</t>
  </si>
  <si>
    <t>7401180203100002</t>
  </si>
  <si>
    <t>19</t>
  </si>
  <si>
    <t>TJS-00119</t>
  </si>
  <si>
    <t>WALDI</t>
  </si>
  <si>
    <t>7308230107950280</t>
  </si>
  <si>
    <t>082130823585</t>
  </si>
  <si>
    <t>TJS-00030</t>
  </si>
  <si>
    <t>ASHARI RIFALDI</t>
  </si>
  <si>
    <t>SMA S MUHAMMADIYAH DAWI-DAWI</t>
  </si>
  <si>
    <t>082350906946</t>
  </si>
  <si>
    <t>TJS-00031</t>
  </si>
  <si>
    <t>BIRMAN</t>
  </si>
  <si>
    <t>SMKN 1 SAMATURU</t>
  </si>
  <si>
    <t>TEKNIK MESIN</t>
  </si>
  <si>
    <t>7401251810870001</t>
  </si>
  <si>
    <t>LAMONDAPE</t>
  </si>
  <si>
    <t>POLINGGONA</t>
  </si>
  <si>
    <t>085600889295</t>
  </si>
  <si>
    <t>7401252404140001</t>
  </si>
  <si>
    <t>TJS-00032</t>
  </si>
  <si>
    <t>WAHYUDIN</t>
  </si>
  <si>
    <t>SMAN 1 TANGGETADA</t>
  </si>
  <si>
    <t>7401180302000001</t>
  </si>
  <si>
    <t>PALEWAI</t>
  </si>
  <si>
    <t>coldwahyudin@gmail.com</t>
  </si>
  <si>
    <t>081245808030</t>
  </si>
  <si>
    <t>SANDY</t>
  </si>
  <si>
    <t>0815-2377-5526</t>
  </si>
  <si>
    <t>DIAN</t>
  </si>
  <si>
    <t>0853-9534-2244</t>
  </si>
  <si>
    <t>7401182907090001</t>
  </si>
  <si>
    <t>TJS-00074</t>
  </si>
  <si>
    <t>MELKIAS</t>
  </si>
  <si>
    <t>KRISTEN</t>
  </si>
  <si>
    <t>SMKN 1 POMALAA</t>
  </si>
  <si>
    <t>TEKNIK LAS</t>
  </si>
  <si>
    <t>7401121905920001</t>
  </si>
  <si>
    <t>PUURODA</t>
  </si>
  <si>
    <t>BAULA</t>
  </si>
  <si>
    <t>081245428717</t>
  </si>
  <si>
    <t>TJS-00153</t>
  </si>
  <si>
    <t>ASRIL</t>
  </si>
  <si>
    <t>SMA S MATABUNDU</t>
  </si>
  <si>
    <t>7401240609000001</t>
  </si>
  <si>
    <t>TOARI</t>
  </si>
  <si>
    <t>002/003</t>
  </si>
  <si>
    <t>perbangkanx@gmail.com</t>
  </si>
  <si>
    <t>082335591030</t>
  </si>
  <si>
    <t>MUSRI</t>
  </si>
  <si>
    <t>AYAH</t>
  </si>
  <si>
    <t>081253629331</t>
  </si>
  <si>
    <t>ARDIANSYAH</t>
  </si>
  <si>
    <t>085796111921</t>
  </si>
  <si>
    <t>7401240502130014</t>
  </si>
  <si>
    <t>TJS-00154</t>
  </si>
  <si>
    <t>TAFRY SUHENDRA</t>
  </si>
  <si>
    <t>SMK N 1 BAULA</t>
  </si>
  <si>
    <t>TEKNIK MESIIN</t>
  </si>
  <si>
    <t>7401072807960002</t>
  </si>
  <si>
    <t>PESOUHA</t>
  </si>
  <si>
    <t>tafrindah@gmail.com</t>
  </si>
  <si>
    <t>082323339356</t>
  </si>
  <si>
    <t>MUH. RIFALDI</t>
  </si>
  <si>
    <t>085397372241</t>
  </si>
  <si>
    <t>SRI INDAH LESTARI</t>
  </si>
  <si>
    <t>740107706210001</t>
  </si>
  <si>
    <t>TJS-00156</t>
  </si>
  <si>
    <t>KETUT PROPESOR ARJUNA</t>
  </si>
  <si>
    <t>7401181711990002</t>
  </si>
  <si>
    <t>arjunapadma11@gmail.com</t>
  </si>
  <si>
    <t>085353273053</t>
  </si>
  <si>
    <t>PADMA</t>
  </si>
  <si>
    <t>082291469243</t>
  </si>
  <si>
    <t>NYOMAN</t>
  </si>
  <si>
    <t>KAKAK</t>
  </si>
  <si>
    <t>085241561940</t>
  </si>
  <si>
    <t>7401180312180001</t>
  </si>
  <si>
    <t>TJS-00201</t>
  </si>
  <si>
    <t>SANDI ALAMSYAH</t>
  </si>
  <si>
    <t>TEKNIK PENGELASAN</t>
  </si>
  <si>
    <t>7401251710030001</t>
  </si>
  <si>
    <t>PUUNDAIPA</t>
  </si>
  <si>
    <t>sandialam019@gmail.com</t>
  </si>
  <si>
    <t>082248873722</t>
  </si>
  <si>
    <t>ARMAWATI</t>
  </si>
  <si>
    <t>082259244994</t>
  </si>
  <si>
    <t>SANTI</t>
  </si>
  <si>
    <t>081356882581</t>
  </si>
  <si>
    <t>7401180405180001</t>
  </si>
  <si>
    <t>TJS-00165</t>
  </si>
  <si>
    <t>JAMAL</t>
  </si>
  <si>
    <t>Tukang Listrik &amp; Air</t>
  </si>
  <si>
    <t>7401042911900003</t>
  </si>
  <si>
    <t>HAKATUTOBU</t>
  </si>
  <si>
    <t>085330108984</t>
  </si>
  <si>
    <t>RATNA SARI</t>
  </si>
  <si>
    <t>085351415259</t>
  </si>
  <si>
    <t>ONTO</t>
  </si>
  <si>
    <t>081327896626</t>
  </si>
  <si>
    <t>TJS-00166</t>
  </si>
  <si>
    <t>YUSRAN</t>
  </si>
  <si>
    <t>SMK N 1 KOLAKA</t>
  </si>
  <si>
    <t>AKUNTANSI</t>
  </si>
  <si>
    <t>7401012512900005</t>
  </si>
  <si>
    <t>saaniyusran@gmail.com</t>
  </si>
  <si>
    <t>082293910302</t>
  </si>
  <si>
    <t>ARI</t>
  </si>
  <si>
    <t>085146163298</t>
  </si>
  <si>
    <t>SUTIAN</t>
  </si>
  <si>
    <t>082395671896</t>
  </si>
  <si>
    <t>7401072101250006</t>
  </si>
  <si>
    <t>TJS-00167</t>
  </si>
  <si>
    <t>HASBI</t>
  </si>
  <si>
    <t>UNIVERSITAS SEMBILAN BELAS KOLAKA</t>
  </si>
  <si>
    <t>SISTEM INFORMASI</t>
  </si>
  <si>
    <t>7401041711970002</t>
  </si>
  <si>
    <t>BALANDETE</t>
  </si>
  <si>
    <t>082292617687</t>
  </si>
  <si>
    <t>TJS-00202</t>
  </si>
  <si>
    <t>AGUS</t>
  </si>
  <si>
    <t>7401181708030004</t>
  </si>
  <si>
    <t>089694856526</t>
  </si>
  <si>
    <t>TJS-00204</t>
  </si>
  <si>
    <t>SAFIYUDDIN</t>
  </si>
  <si>
    <t>SMKN 2 POMALAA</t>
  </si>
  <si>
    <t>ELEKTRONIKA</t>
  </si>
  <si>
    <t>7401071305010002</t>
  </si>
  <si>
    <t>085142066290</t>
  </si>
  <si>
    <t>7401072408220001</t>
  </si>
  <si>
    <t>TJS-00205</t>
  </si>
  <si>
    <t>ERWIN</t>
  </si>
  <si>
    <t>SMAN 1 WUNDULAKO</t>
  </si>
  <si>
    <t>7401012302950001</t>
  </si>
  <si>
    <t>SILEA</t>
  </si>
  <si>
    <t>085255175353</t>
  </si>
  <si>
    <t>TJS-00206</t>
  </si>
  <si>
    <t>HARIANTO</t>
  </si>
  <si>
    <t>MA</t>
  </si>
  <si>
    <t>MA DARUL HIKMAH LENGGO-LENGGO</t>
  </si>
  <si>
    <t>7401201212940003</t>
  </si>
  <si>
    <t>082265598200</t>
  </si>
  <si>
    <t>7402230203220002</t>
  </si>
  <si>
    <t>TJS-00027</t>
  </si>
  <si>
    <t>EDHY SABARA T.</t>
  </si>
  <si>
    <t>7401012311800001</t>
  </si>
  <si>
    <t>NGAPA</t>
  </si>
  <si>
    <t>081524253580</t>
  </si>
  <si>
    <t>LIDIAWAT</t>
  </si>
  <si>
    <t>7401011206080013</t>
  </si>
  <si>
    <t>TJS-00033</t>
  </si>
  <si>
    <t>AGUM FEBRIANTO</t>
  </si>
  <si>
    <t>SMKN 1 TANGGETADA</t>
  </si>
  <si>
    <t>7401181402000001</t>
  </si>
  <si>
    <t>085137098426</t>
  </si>
  <si>
    <t>TJS-00034</t>
  </si>
  <si>
    <t>MAHAMUDDIN</t>
  </si>
  <si>
    <t>SMUN 2 JENEPONTO</t>
  </si>
  <si>
    <t>7401043112820028</t>
  </si>
  <si>
    <t>081241915628</t>
  </si>
  <si>
    <t>TJS-00035</t>
  </si>
  <si>
    <t>ASRUL ARDIAN</t>
  </si>
  <si>
    <t>SMKN 1 TAPANGO</t>
  </si>
  <si>
    <t>AGRIBISNIS TANAMAN</t>
  </si>
  <si>
    <t>7604072107020001</t>
  </si>
  <si>
    <t>asrulardian702.@gmail.com</t>
  </si>
  <si>
    <t>085394704628</t>
  </si>
  <si>
    <t>SRI DEVI</t>
  </si>
  <si>
    <t>081340550401</t>
  </si>
  <si>
    <t>KUSTIA</t>
  </si>
  <si>
    <t>082393129140</t>
  </si>
  <si>
    <t>7604070504230003</t>
  </si>
  <si>
    <t>TJS-00036</t>
  </si>
  <si>
    <t>MUSAKKIR</t>
  </si>
  <si>
    <t>PESANTREN DARUL ULUM AMESANGENG MAROS</t>
  </si>
  <si>
    <t>MADRASAH ALIYAH</t>
  </si>
  <si>
    <t>7401041111800002</t>
  </si>
  <si>
    <t>JUMRAH</t>
  </si>
  <si>
    <t>085399758523</t>
  </si>
  <si>
    <t>RYAN JAYA</t>
  </si>
  <si>
    <t>082151122394</t>
  </si>
  <si>
    <t>7401 0411 1180 0002</t>
  </si>
  <si>
    <t>9118010508160001</t>
  </si>
  <si>
    <t>TJS-00028</t>
  </si>
  <si>
    <t>DII</t>
  </si>
  <si>
    <t>UNIVERSITAS TERBUKA</t>
  </si>
  <si>
    <t>PENDIDIKAN OLAHRAGA</t>
  </si>
  <si>
    <t>7401070607870001</t>
  </si>
  <si>
    <t>irmanmubarak87@gmail.com</t>
  </si>
  <si>
    <t>085255870430</t>
  </si>
  <si>
    <t>ISMAWATI</t>
  </si>
  <si>
    <t>082293672700</t>
  </si>
  <si>
    <t>7401011103160001</t>
  </si>
  <si>
    <t>TJS-00052</t>
  </si>
  <si>
    <t>BOBY SAEMANI</t>
  </si>
  <si>
    <t>SMP N 1 WUNDULAKO</t>
  </si>
  <si>
    <t>7401011412900001</t>
  </si>
  <si>
    <t>085657027609</t>
  </si>
  <si>
    <t>TJS-00061</t>
  </si>
  <si>
    <t>PAISAL</t>
  </si>
  <si>
    <t>MAN</t>
  </si>
  <si>
    <t>MADRASAH ALIYAH N. KAJUARA LAPPARIAJ</t>
  </si>
  <si>
    <t>7401012409870001</t>
  </si>
  <si>
    <t>PELAMBUA</t>
  </si>
  <si>
    <t>082278645271</t>
  </si>
  <si>
    <t>80.064.183.9-815.000</t>
  </si>
  <si>
    <t>7401072810150001</t>
  </si>
  <si>
    <t>TJS-00062</t>
  </si>
  <si>
    <t>MUH.RIFAI Z.</t>
  </si>
  <si>
    <t>Lambai</t>
  </si>
  <si>
    <t>SMA N 1 KOLAKA</t>
  </si>
  <si>
    <t>SERLING</t>
  </si>
  <si>
    <t>7401040704960005</t>
  </si>
  <si>
    <t>001/001</t>
  </si>
  <si>
    <t>muh.rifaizulkifliiiii@gmail.com</t>
  </si>
  <si>
    <t>082185366356</t>
  </si>
  <si>
    <t>HUSNA PAAT</t>
  </si>
  <si>
    <t>082378873396</t>
  </si>
  <si>
    <t>SELVI</t>
  </si>
  <si>
    <t>081333968012</t>
  </si>
  <si>
    <t>7401042110180010</t>
  </si>
  <si>
    <t>TJS-00063</t>
  </si>
  <si>
    <t>NUR IRHAM K.</t>
  </si>
  <si>
    <t>7401041205030002</t>
  </si>
  <si>
    <t>085333360782</t>
  </si>
  <si>
    <t>TJS-00064</t>
  </si>
  <si>
    <t>SYAWALUDIN</t>
  </si>
  <si>
    <t>SMU KARTIKA KENDARI</t>
  </si>
  <si>
    <t>7471012701850002</t>
  </si>
  <si>
    <t>LALOLAE</t>
  </si>
  <si>
    <t>KOLAKA TIMUR</t>
  </si>
  <si>
    <t>Syawalarsha@gmail.com</t>
  </si>
  <si>
    <t>082396547144</t>
  </si>
  <si>
    <t>NARNI</t>
  </si>
  <si>
    <t>082349552261</t>
  </si>
  <si>
    <t>7411060608200001</t>
  </si>
  <si>
    <t>TJS-00065</t>
  </si>
  <si>
    <t>MUH.IRFAN ABBAS</t>
  </si>
  <si>
    <t>SMK N 1 WUNDULAKO</t>
  </si>
  <si>
    <t>TEKNIK GAMBAR</t>
  </si>
  <si>
    <t>7401012802020004</t>
  </si>
  <si>
    <t>muhammadkoles123@gmail.com</t>
  </si>
  <si>
    <t>082236448693</t>
  </si>
  <si>
    <t>0895321919694</t>
  </si>
  <si>
    <t>TJS-00066</t>
  </si>
  <si>
    <t>FIRMAN</t>
  </si>
  <si>
    <t>7401010805830001</t>
  </si>
  <si>
    <t>TIKONU</t>
  </si>
  <si>
    <t>firmanmusa111@gmail.com</t>
  </si>
  <si>
    <t>085343863125</t>
  </si>
  <si>
    <t>APRIANTI</t>
  </si>
  <si>
    <t>081243338490</t>
  </si>
  <si>
    <t>HASTINA</t>
  </si>
  <si>
    <t>085242644740</t>
  </si>
  <si>
    <t>7401010510170001</t>
  </si>
  <si>
    <t>TJS-00067</t>
  </si>
  <si>
    <t>AHMAD T.</t>
  </si>
  <si>
    <t>SMA N 1 TINONDO</t>
  </si>
  <si>
    <t>7401211404990001</t>
  </si>
  <si>
    <t>085198501979</t>
  </si>
  <si>
    <t>TJS-00069</t>
  </si>
  <si>
    <t>YOAS</t>
  </si>
  <si>
    <t>SD</t>
  </si>
  <si>
    <t>SDN 4 PELAMBUA</t>
  </si>
  <si>
    <t>7401071603720001</t>
  </si>
  <si>
    <t>HUKO-HUKO</t>
  </si>
  <si>
    <t>082330854644</t>
  </si>
  <si>
    <t>TJS-00070</t>
  </si>
  <si>
    <t>OCARI YANTO</t>
  </si>
  <si>
    <t>SMA N 2 KENDARI</t>
  </si>
  <si>
    <t>7405080208770001</t>
  </si>
  <si>
    <t>085220626503</t>
  </si>
  <si>
    <t>TJS-00071</t>
  </si>
  <si>
    <t>BARUSLIN</t>
  </si>
  <si>
    <t>7401010105930001</t>
  </si>
  <si>
    <t>ruslinremal@gmail.com</t>
  </si>
  <si>
    <t>085343919706</t>
  </si>
  <si>
    <t>085234125308</t>
  </si>
  <si>
    <t>082296773758</t>
  </si>
  <si>
    <t>7401121310160001</t>
  </si>
  <si>
    <t>TJS-00075</t>
  </si>
  <si>
    <t>MUH. SULAEMAN</t>
  </si>
  <si>
    <t>SMKN 1 KOLAKA</t>
  </si>
  <si>
    <t>PEMASARAN</t>
  </si>
  <si>
    <t>7401040812020004</t>
  </si>
  <si>
    <t>LAMEDAI</t>
  </si>
  <si>
    <t>081243349379</t>
  </si>
  <si>
    <t>TJS-00091</t>
  </si>
  <si>
    <t>MARDIN LESTARI</t>
  </si>
  <si>
    <t>OTOMOTIF</t>
  </si>
  <si>
    <t>7401012309840002</t>
  </si>
  <si>
    <t>mardinlestari7@gmail.com</t>
  </si>
  <si>
    <t>085251827380</t>
  </si>
  <si>
    <t>DEWI SARYANI</t>
  </si>
  <si>
    <t>082197366586</t>
  </si>
  <si>
    <t>DWI LESTARI</t>
  </si>
  <si>
    <t>087836232997</t>
  </si>
  <si>
    <t>7401011201090024</t>
  </si>
  <si>
    <t>20</t>
  </si>
  <si>
    <t>TJS-00094</t>
  </si>
  <si>
    <t>ALFIN RAHMAN</t>
  </si>
  <si>
    <t>7401012201930001</t>
  </si>
  <si>
    <t>rahmanalfin22@gmail.com</t>
  </si>
  <si>
    <t>081292088746</t>
  </si>
  <si>
    <t>RIKA ANNISA</t>
  </si>
  <si>
    <t>087712959611</t>
  </si>
  <si>
    <t>KIKI RAHMAN</t>
  </si>
  <si>
    <t>082259076851</t>
  </si>
  <si>
    <t>7401013009210002</t>
  </si>
  <si>
    <t>21</t>
  </si>
  <si>
    <t>TJS-00095</t>
  </si>
  <si>
    <t>AKBAR SAPUTRA</t>
  </si>
  <si>
    <t xml:space="preserve">SMA N 1 WUNDULAKO </t>
  </si>
  <si>
    <t>7401012308000001</t>
  </si>
  <si>
    <t>081257988582</t>
  </si>
  <si>
    <t>22</t>
  </si>
  <si>
    <t>TJS-00098</t>
  </si>
  <si>
    <t>RISNO</t>
  </si>
  <si>
    <t>7401011110940001</t>
  </si>
  <si>
    <t xml:space="preserve">risno6917@gmail.com </t>
  </si>
  <si>
    <t>085696379256</t>
  </si>
  <si>
    <t>DEPI</t>
  </si>
  <si>
    <t>085750213696</t>
  </si>
  <si>
    <t>SARMIATI</t>
  </si>
  <si>
    <t>082177744039</t>
  </si>
  <si>
    <t>7401010803190002</t>
  </si>
  <si>
    <t>23</t>
  </si>
  <si>
    <t>TJS-00099</t>
  </si>
  <si>
    <t>ANWAR</t>
  </si>
  <si>
    <t>SDN 1 SINJAI TENGAH</t>
  </si>
  <si>
    <t>7401181002870001</t>
  </si>
  <si>
    <t>ONEEHA</t>
  </si>
  <si>
    <t>085251826790</t>
  </si>
  <si>
    <t>24</t>
  </si>
  <si>
    <t>TJS-00100</t>
  </si>
  <si>
    <t>MUHAMMAD NASIHUDDIN</t>
  </si>
  <si>
    <t>SMA N 1 TOARI</t>
  </si>
  <si>
    <t>7401240511980002</t>
  </si>
  <si>
    <t>PETUDUA</t>
  </si>
  <si>
    <t>anasqibul01@gmail.com</t>
  </si>
  <si>
    <t>081216823192</t>
  </si>
  <si>
    <t>PURWATI</t>
  </si>
  <si>
    <t>085242280323</t>
  </si>
  <si>
    <t xml:space="preserve">EKO </t>
  </si>
  <si>
    <t>085319012660</t>
  </si>
  <si>
    <t>7401182705220007</t>
  </si>
  <si>
    <t>25</t>
  </si>
  <si>
    <t>TJS-00102</t>
  </si>
  <si>
    <t>EDYSUD  SYAIFUDDIN</t>
  </si>
  <si>
    <t>7401041803790001</t>
  </si>
  <si>
    <t>085399418481</t>
  </si>
  <si>
    <t>26</t>
  </si>
  <si>
    <t>TJS-00103</t>
  </si>
  <si>
    <t>RUSDIN</t>
  </si>
  <si>
    <t>SDN 1 LONTOI</t>
  </si>
  <si>
    <t>7404201210920001</t>
  </si>
  <si>
    <t>POPALIA</t>
  </si>
  <si>
    <t>jamalia14094@gmail.com</t>
  </si>
  <si>
    <t>085259209015</t>
  </si>
  <si>
    <t>JAMILA</t>
  </si>
  <si>
    <t>082189177208</t>
  </si>
  <si>
    <t>CANDRA</t>
  </si>
  <si>
    <t>081369931678</t>
  </si>
  <si>
    <t>7415062102180003</t>
  </si>
  <si>
    <t>27</t>
  </si>
  <si>
    <t>TJS-00104</t>
  </si>
  <si>
    <t>BURHAN</t>
  </si>
  <si>
    <t>SMA N 1 POMALAA</t>
  </si>
  <si>
    <t>7401242808730002</t>
  </si>
  <si>
    <t>RANOMENTAA</t>
  </si>
  <si>
    <t>082254734176</t>
  </si>
  <si>
    <t>28</t>
  </si>
  <si>
    <t>TJS-00105</t>
  </si>
  <si>
    <t>IBRAHIM</t>
  </si>
  <si>
    <t>SMA SWASTA TONGKO SENG</t>
  </si>
  <si>
    <t>7406201102000002</t>
  </si>
  <si>
    <t>082293499540</t>
  </si>
  <si>
    <t>29</t>
  </si>
  <si>
    <t>TJS-00117</t>
  </si>
  <si>
    <t>MUHLIS</t>
  </si>
  <si>
    <t>SMA S MUHAMMADIYAH</t>
  </si>
  <si>
    <t>7401072712860002</t>
  </si>
  <si>
    <t>TONGGONI</t>
  </si>
  <si>
    <t>082191895033</t>
  </si>
  <si>
    <t>30</t>
  </si>
  <si>
    <t>TJS-00207</t>
  </si>
  <si>
    <t>RONNY</t>
  </si>
  <si>
    <t>PKBM HANDAYANI</t>
  </si>
  <si>
    <t>7401070808770005</t>
  </si>
  <si>
    <t>082329733384</t>
  </si>
  <si>
    <t>ASMINA</t>
  </si>
  <si>
    <t>085825534906</t>
  </si>
  <si>
    <t>ASFIR</t>
  </si>
  <si>
    <t>082296009251</t>
  </si>
  <si>
    <t>7401070810140003</t>
  </si>
  <si>
    <t>31</t>
  </si>
  <si>
    <t>TJS-00208</t>
  </si>
  <si>
    <t>ALDI</t>
  </si>
  <si>
    <t>SMKN PENERBANGAN TECNO MAKASSAR</t>
  </si>
  <si>
    <t>MEKANIK</t>
  </si>
  <si>
    <t>7371112612030001</t>
  </si>
  <si>
    <t>aldi837849@gmail.com</t>
  </si>
  <si>
    <t>085343838849</t>
  </si>
  <si>
    <t>7401071002250006</t>
  </si>
  <si>
    <t>32</t>
  </si>
  <si>
    <t>TJS-00209</t>
  </si>
  <si>
    <t>SMAN 1 WATUBANGGA</t>
  </si>
  <si>
    <t>7401080510910001</t>
  </si>
  <si>
    <t>Andryaki245@gmail.com</t>
  </si>
  <si>
    <t>082296016574</t>
  </si>
  <si>
    <t>ARDIANTI</t>
  </si>
  <si>
    <t>085398847577</t>
  </si>
  <si>
    <t>NAWIR</t>
  </si>
  <si>
    <t>082238911196</t>
  </si>
  <si>
    <t>7401071807170005</t>
  </si>
  <si>
    <t>33</t>
  </si>
  <si>
    <t>TJS-00210</t>
  </si>
  <si>
    <t>MUH. FADIL ADZAN</t>
  </si>
  <si>
    <t>SMAN 1 TANETE RIATTANG</t>
  </si>
  <si>
    <t>7401071111950004</t>
  </si>
  <si>
    <t>Multisiswanti82@gmail.com</t>
  </si>
  <si>
    <t>081340548395</t>
  </si>
  <si>
    <t>MUTIA</t>
  </si>
  <si>
    <t>08134121527</t>
  </si>
  <si>
    <t>RESKI</t>
  </si>
  <si>
    <t>087773618321</t>
  </si>
  <si>
    <t>7401071612240002</t>
  </si>
  <si>
    <t>34</t>
  </si>
  <si>
    <t>TJS-00211</t>
  </si>
  <si>
    <t>MUH. RAFLI</t>
  </si>
  <si>
    <t>SMA MUHAMMADIYAH DAWI-DAWI</t>
  </si>
  <si>
    <t>7401071608870001</t>
  </si>
  <si>
    <t>082261214289</t>
  </si>
  <si>
    <t>35</t>
  </si>
  <si>
    <t>TJS-00212</t>
  </si>
  <si>
    <t>MARDIN</t>
  </si>
  <si>
    <t>SMAN 2 KOLAKA</t>
  </si>
  <si>
    <t>7401012702820001</t>
  </si>
  <si>
    <t>085241769736</t>
  </si>
  <si>
    <t>IRMAYANTI</t>
  </si>
  <si>
    <t>085256613619</t>
  </si>
  <si>
    <t>7401011802090002</t>
  </si>
  <si>
    <t>36</t>
  </si>
  <si>
    <t>TJS-00213</t>
  </si>
  <si>
    <t>MUH. ADIL NARWAN</t>
  </si>
  <si>
    <t>7401122009960001</t>
  </si>
  <si>
    <t>082292500514</t>
  </si>
  <si>
    <t>TARNI</t>
  </si>
  <si>
    <t>082311944786</t>
  </si>
  <si>
    <t>IYAN</t>
  </si>
  <si>
    <t>085696613856</t>
  </si>
  <si>
    <t>7401120603170001</t>
  </si>
  <si>
    <t>37</t>
  </si>
  <si>
    <t>TJS-00214</t>
  </si>
  <si>
    <t>PINUS</t>
  </si>
  <si>
    <t>7401183112790012</t>
  </si>
  <si>
    <t>082299759422</t>
  </si>
  <si>
    <t>38</t>
  </si>
  <si>
    <t>TJS-00215</t>
  </si>
  <si>
    <t>RISWAN</t>
  </si>
  <si>
    <t>7401181201960001</t>
  </si>
  <si>
    <t>082290561026</t>
  </si>
  <si>
    <t>39</t>
  </si>
  <si>
    <t>TJS-00352</t>
  </si>
  <si>
    <t>MUH. ARIL</t>
  </si>
  <si>
    <t>7401012306010001</t>
  </si>
  <si>
    <t>40</t>
  </si>
  <si>
    <t>TJS-00353</t>
  </si>
  <si>
    <t>KASLAM</t>
  </si>
  <si>
    <t>7401070703880001</t>
  </si>
  <si>
    <t>kaslamkarim@gmail.com</t>
  </si>
  <si>
    <t>085825453350</t>
  </si>
  <si>
    <t>TESYA INDAH SARI</t>
  </si>
  <si>
    <t>082284050552</t>
  </si>
  <si>
    <t>7401072808200001</t>
  </si>
  <si>
    <t>41</t>
  </si>
  <si>
    <t>TJS-00354</t>
  </si>
  <si>
    <t>ABD. RIKI</t>
  </si>
  <si>
    <t>7401011208870002</t>
  </si>
  <si>
    <t>rikikolaka209@gmail.com</t>
  </si>
  <si>
    <t>085216357386</t>
  </si>
  <si>
    <t>HERLINA</t>
  </si>
  <si>
    <t>085258233529</t>
  </si>
  <si>
    <t>ALIFAH</t>
  </si>
  <si>
    <t>082290724415</t>
  </si>
  <si>
    <t>7401011810240002</t>
  </si>
  <si>
    <t>42</t>
  </si>
  <si>
    <t>TJS-00355</t>
  </si>
  <si>
    <t>7401013008930002</t>
  </si>
  <si>
    <t>nawirtolakimekongga@gmail.com</t>
  </si>
  <si>
    <t>082271299335</t>
  </si>
  <si>
    <t>GITA DULMAN</t>
  </si>
  <si>
    <t>7401012511070015</t>
  </si>
  <si>
    <t>43</t>
  </si>
  <si>
    <t>TJS-00356</t>
  </si>
  <si>
    <t>HAMSAH</t>
  </si>
  <si>
    <t>7401010512800001</t>
  </si>
  <si>
    <t>44</t>
  </si>
  <si>
    <t>TJS-00357</t>
  </si>
  <si>
    <t>IRFAN DIKSAR</t>
  </si>
  <si>
    <t>7401071804020003</t>
  </si>
  <si>
    <t>WATALARA</t>
  </si>
  <si>
    <t>085166217778</t>
  </si>
  <si>
    <t>IRMAN</t>
  </si>
  <si>
    <t>082246374359</t>
  </si>
  <si>
    <t>7401013007210001</t>
  </si>
  <si>
    <t>45</t>
  </si>
  <si>
    <t>TJS-00358</t>
  </si>
  <si>
    <t>ADHAR</t>
  </si>
  <si>
    <t>7401181107820001</t>
  </si>
  <si>
    <t>adharirma23@gmail.com</t>
  </si>
  <si>
    <t>082299194883</t>
  </si>
  <si>
    <t>IRMAWATI</t>
  </si>
  <si>
    <t>082346051056</t>
  </si>
  <si>
    <t>ALMAIRA ADHAR</t>
  </si>
  <si>
    <t>082290714919</t>
  </si>
  <si>
    <t>7401182806120068</t>
  </si>
  <si>
    <t>46</t>
  </si>
  <si>
    <t>TJS-00359</t>
  </si>
  <si>
    <t>RISAL HAMSAH</t>
  </si>
  <si>
    <t>7401010308800003</t>
  </si>
  <si>
    <t>47</t>
  </si>
  <si>
    <t>TJS-00364</t>
  </si>
  <si>
    <t>EKO PRASETYO</t>
  </si>
  <si>
    <t>7401140811990001</t>
  </si>
  <si>
    <t>ULUNGGOLAKA</t>
  </si>
  <si>
    <t>48</t>
  </si>
  <si>
    <t>TJS-00365</t>
  </si>
  <si>
    <t>ASGONDO</t>
  </si>
  <si>
    <t>SMP N 2 ABUKI</t>
  </si>
  <si>
    <t>7402101012990003</t>
  </si>
  <si>
    <t>Asgondo@gmail.com</t>
  </si>
  <si>
    <t>082372721295</t>
  </si>
  <si>
    <t>ILMAN</t>
  </si>
  <si>
    <t>082243877293</t>
  </si>
  <si>
    <t>NASRUNDDIN</t>
  </si>
  <si>
    <t>082290597120</t>
  </si>
  <si>
    <t>7401071506200002</t>
  </si>
  <si>
    <t>49</t>
  </si>
  <si>
    <t>TJS-00366</t>
  </si>
  <si>
    <t>YUSRIANDI</t>
  </si>
  <si>
    <t>SMK N 4 MAKASSAR</t>
  </si>
  <si>
    <t>BISNIS &amp; MANAJEMEN</t>
  </si>
  <si>
    <t>7401082306830001</t>
  </si>
  <si>
    <t>085821235394</t>
  </si>
  <si>
    <t>MUSYANEF</t>
  </si>
  <si>
    <t>082291554804</t>
  </si>
  <si>
    <t>SAMSIR</t>
  </si>
  <si>
    <t>081264980747</t>
  </si>
  <si>
    <t>50</t>
  </si>
  <si>
    <t>TJS-00367</t>
  </si>
  <si>
    <t>ASRUL</t>
  </si>
  <si>
    <t>7401072309960001</t>
  </si>
  <si>
    <t>arulnebo177@gmail.com</t>
  </si>
  <si>
    <t>085119935347</t>
  </si>
  <si>
    <t>082346595520</t>
  </si>
  <si>
    <t>JUSNIDAR</t>
  </si>
  <si>
    <t>085242078360</t>
  </si>
  <si>
    <t>7401073010070006</t>
  </si>
  <si>
    <t>51</t>
  </si>
  <si>
    <t>TJS-00368</t>
  </si>
  <si>
    <t>SADRI AMBO</t>
  </si>
  <si>
    <t>7207100410930001</t>
  </si>
  <si>
    <t>sopurasadri@gmail.com</t>
  </si>
  <si>
    <t>082246811398</t>
  </si>
  <si>
    <t>7211021108170005</t>
  </si>
  <si>
    <t>52</t>
  </si>
  <si>
    <t>TJS-00369</t>
  </si>
  <si>
    <t>SULKIFLI</t>
  </si>
  <si>
    <t>7401142403010001</t>
  </si>
  <si>
    <t>LONGORI</t>
  </si>
  <si>
    <t>Sulelita8@gmail.com</t>
  </si>
  <si>
    <t>082195535911</t>
  </si>
  <si>
    <t>LITA ANWAR</t>
  </si>
  <si>
    <t>082259459554</t>
  </si>
  <si>
    <t>ILHAM</t>
  </si>
  <si>
    <t>082197443763</t>
  </si>
  <si>
    <t>7401121008200002</t>
  </si>
  <si>
    <t>53</t>
  </si>
  <si>
    <t>TJS-00370</t>
  </si>
  <si>
    <t>DHONNI AFRIANDI B</t>
  </si>
  <si>
    <t>7401012709980002</t>
  </si>
  <si>
    <t>UNAMENDAA</t>
  </si>
  <si>
    <t xml:space="preserve">dhonyafriandi4@gmail.com </t>
  </si>
  <si>
    <t>085657332279</t>
  </si>
  <si>
    <t>ARIANDI</t>
  </si>
  <si>
    <t>085657328308‬</t>
  </si>
  <si>
    <t xml:space="preserve">AGUNG RINALDI </t>
  </si>
  <si>
    <t>085705422698‬</t>
  </si>
  <si>
    <t>63.416.968.4-815.000</t>
  </si>
  <si>
    <t>7401011206170001</t>
  </si>
  <si>
    <t>54</t>
  </si>
  <si>
    <t>TJS-00371</t>
  </si>
  <si>
    <t>MANDA ILMANSYAH</t>
  </si>
  <si>
    <t>MANAJEMEN PERKANTORAN</t>
  </si>
  <si>
    <t>7402280503020001</t>
  </si>
  <si>
    <t>mandailmansyah05@gmail.com</t>
  </si>
  <si>
    <t>081779035677</t>
  </si>
  <si>
    <t>SULFI</t>
  </si>
  <si>
    <t>KAKA</t>
  </si>
  <si>
    <t>082198464757</t>
  </si>
  <si>
    <t>INDRA</t>
  </si>
  <si>
    <t>085135911530</t>
  </si>
  <si>
    <t>7401041408230001</t>
  </si>
  <si>
    <t>55</t>
  </si>
  <si>
    <t>TJS-00372</t>
  </si>
  <si>
    <t>IYAN KASELA</t>
  </si>
  <si>
    <t>7401180612000001</t>
  </si>
  <si>
    <t>allealleku7@gmail.com</t>
  </si>
  <si>
    <t>082189104598</t>
  </si>
  <si>
    <t>081340967064</t>
  </si>
  <si>
    <t>7401182411080001</t>
  </si>
  <si>
    <t>56</t>
  </si>
  <si>
    <t>TJS-00373</t>
  </si>
  <si>
    <t>LAODE AFDATULLAH</t>
  </si>
  <si>
    <t>MAN ATTARSYAH ISLAMIYAH KOLAKA</t>
  </si>
  <si>
    <t>7401012208890002</t>
  </si>
  <si>
    <t>anauswahtun935@gmail.com</t>
  </si>
  <si>
    <t>085219741558</t>
  </si>
  <si>
    <t>ANA</t>
  </si>
  <si>
    <t>085340115708</t>
  </si>
  <si>
    <t>KHAERUNNISA</t>
  </si>
  <si>
    <t>085298679711</t>
  </si>
  <si>
    <t>7401013011110002</t>
  </si>
  <si>
    <t>57</t>
  </si>
  <si>
    <t>TJS-00374</t>
  </si>
  <si>
    <t>HENDRA</t>
  </si>
  <si>
    <t>SD N 1 TONGGONI</t>
  </si>
  <si>
    <t>7401072403930002</t>
  </si>
  <si>
    <t>088804541322</t>
  </si>
  <si>
    <t>SURYANI</t>
  </si>
  <si>
    <t>085696071442</t>
  </si>
  <si>
    <t>7309080911210007</t>
  </si>
  <si>
    <t>58</t>
  </si>
  <si>
    <t>TJS-00363</t>
  </si>
  <si>
    <t>PITRO SANDEK</t>
  </si>
  <si>
    <t>SMK N 2 KOLAKA</t>
  </si>
  <si>
    <t>PELAYARAN</t>
  </si>
  <si>
    <t>7401232702960002</t>
  </si>
  <si>
    <t>59</t>
  </si>
  <si>
    <t>TJS-00461</t>
  </si>
  <si>
    <t>MUH. RIFALDO DWI ANUGRAH. P</t>
  </si>
  <si>
    <t>21-31</t>
  </si>
  <si>
    <t>SMAN 1 KOLAKA</t>
  </si>
  <si>
    <t>7401011907010001</t>
  </si>
  <si>
    <t>085251894371</t>
  </si>
  <si>
    <t>KENIN</t>
  </si>
  <si>
    <t>0822-9220-7608</t>
  </si>
  <si>
    <t>IRNA</t>
  </si>
  <si>
    <t>0822-7121-4434</t>
  </si>
  <si>
    <t>7401012205250004</t>
  </si>
  <si>
    <t>60</t>
  </si>
  <si>
    <t>TJS-00462</t>
  </si>
  <si>
    <t>RICO SUTOPO</t>
  </si>
  <si>
    <t>21-45</t>
  </si>
  <si>
    <t>SMKN 1 BONE-BONE</t>
  </si>
  <si>
    <t>AGRIBISNIS</t>
  </si>
  <si>
    <t>7322062908940001</t>
  </si>
  <si>
    <t>ricoexcel257@gmail.com</t>
  </si>
  <si>
    <t>082347474863</t>
  </si>
  <si>
    <t>TIWI</t>
  </si>
  <si>
    <t>082236168800</t>
  </si>
  <si>
    <t>REXZA</t>
  </si>
  <si>
    <t>082190732558</t>
  </si>
  <si>
    <t>7401070911210002</t>
  </si>
  <si>
    <t>61</t>
  </si>
  <si>
    <t>TJS-00463</t>
  </si>
  <si>
    <t>FERDY</t>
  </si>
  <si>
    <t>TEKNIK OTOMOTIF</t>
  </si>
  <si>
    <t>7401011002990001</t>
  </si>
  <si>
    <t>SEA</t>
  </si>
  <si>
    <t>juwitabah78@gmail.com</t>
  </si>
  <si>
    <t>082246848244</t>
  </si>
  <si>
    <t>KIKI RAHMAWATI</t>
  </si>
  <si>
    <t>0822-3512-8798</t>
  </si>
  <si>
    <t>LILA</t>
  </si>
  <si>
    <t>0852-5114-8284</t>
  </si>
  <si>
    <t>62</t>
  </si>
  <si>
    <t>TJS-00464</t>
  </si>
  <si>
    <t>MULIADI</t>
  </si>
  <si>
    <t>7401012605890001</t>
  </si>
  <si>
    <t>BENDE</t>
  </si>
  <si>
    <t>085240837665</t>
  </si>
  <si>
    <t>63</t>
  </si>
  <si>
    <t>TJS-00465</t>
  </si>
  <si>
    <t>ASPIN JUMADIN</t>
  </si>
  <si>
    <t>7401011209860001</t>
  </si>
  <si>
    <t>haspinklk@gmail.com</t>
  </si>
  <si>
    <t>082194366812</t>
  </si>
  <si>
    <t>MISKA</t>
  </si>
  <si>
    <t>089653840061</t>
  </si>
  <si>
    <t>MIRSAN</t>
  </si>
  <si>
    <t>082398444796</t>
  </si>
  <si>
    <t>7401011207220001</t>
  </si>
  <si>
    <t>64</t>
  </si>
  <si>
    <t>TJS-00466</t>
  </si>
  <si>
    <t>ARHAM ARIANI</t>
  </si>
  <si>
    <t>UNIVERSITAS  ISLAM NEGERI ALAUDIN MAKASSAR</t>
  </si>
  <si>
    <t>AQIDAH DAN FILSAFAT ISLAM</t>
  </si>
  <si>
    <t>7401190809990003</t>
  </si>
  <si>
    <t>DONGGALA</t>
  </si>
  <si>
    <t>WOLO</t>
  </si>
  <si>
    <t>fjar95771@gmail.com</t>
  </si>
  <si>
    <t>085343732756</t>
  </si>
  <si>
    <t>AKMAL</t>
  </si>
  <si>
    <t>KERABAT</t>
  </si>
  <si>
    <t>08232341843</t>
  </si>
  <si>
    <t>FIKA</t>
  </si>
  <si>
    <t>085930125925</t>
  </si>
  <si>
    <t>7401100906150001</t>
  </si>
  <si>
    <t>65</t>
  </si>
  <si>
    <t>TJS-00467</t>
  </si>
  <si>
    <t>ANDI BASO ARMAN</t>
  </si>
  <si>
    <t>7401141303950006</t>
  </si>
  <si>
    <t>KOLAKAASI</t>
  </si>
  <si>
    <t>andiasyaarman@gmail.com</t>
  </si>
  <si>
    <t>082346636756</t>
  </si>
  <si>
    <t>PUTRI</t>
  </si>
  <si>
    <t>085398852866</t>
  </si>
  <si>
    <t>ASYA</t>
  </si>
  <si>
    <t>085251828633</t>
  </si>
  <si>
    <t>7401142601220001</t>
  </si>
  <si>
    <t>66</t>
  </si>
  <si>
    <t>TJS-00468</t>
  </si>
  <si>
    <t>MUH. ILHAM</t>
  </si>
  <si>
    <t>SMP N 4 TANGGETADA</t>
  </si>
  <si>
    <t>7401182209010001</t>
  </si>
  <si>
    <t>085251823881</t>
  </si>
  <si>
    <t>TIARA LESTARI</t>
  </si>
  <si>
    <t>085823750090</t>
  </si>
  <si>
    <t>KHALISA</t>
  </si>
  <si>
    <t>082172114932</t>
  </si>
  <si>
    <t>7401182709230001</t>
  </si>
  <si>
    <t>67</t>
  </si>
  <si>
    <t>TJS-00469</t>
  </si>
  <si>
    <t>DARNO</t>
  </si>
  <si>
    <t>7401181903830002</t>
  </si>
  <si>
    <t>dd3776321@gmail.com</t>
  </si>
  <si>
    <t>081524251023</t>
  </si>
  <si>
    <t>ASRANI</t>
  </si>
  <si>
    <t>085396958240</t>
  </si>
  <si>
    <t>7401180610110001</t>
  </si>
  <si>
    <t>68</t>
  </si>
  <si>
    <t>TJS-00470</t>
  </si>
  <si>
    <t>JUSRAN</t>
  </si>
  <si>
    <t>7401011406000001</t>
  </si>
  <si>
    <t>junjusran6@gmail.com</t>
  </si>
  <si>
    <t>082260747123</t>
  </si>
  <si>
    <t>INTAN</t>
  </si>
  <si>
    <t>082296575005</t>
  </si>
  <si>
    <t>LINDARTI</t>
  </si>
  <si>
    <t>082191084955</t>
  </si>
  <si>
    <t>7401011610080002</t>
  </si>
  <si>
    <t>69</t>
  </si>
  <si>
    <t>TJS-00471</t>
  </si>
  <si>
    <t>SMKS AL SAFITRI</t>
  </si>
  <si>
    <t>TKJ</t>
  </si>
  <si>
    <t>7404201204960001</t>
  </si>
  <si>
    <t>ARFAN</t>
  </si>
  <si>
    <t>085279530985</t>
  </si>
  <si>
    <t>7401180407250002</t>
  </si>
  <si>
    <t>70</t>
  </si>
  <si>
    <t>TJS-00472</t>
  </si>
  <si>
    <t>M.YUNUS KARIM</t>
  </si>
  <si>
    <t>MA DARUL MUKHLISIN</t>
  </si>
  <si>
    <t>7401082512030001</t>
  </si>
  <si>
    <t>POLENGA</t>
  </si>
  <si>
    <t>085333110104</t>
  </si>
  <si>
    <t>71</t>
  </si>
  <si>
    <t>TJS-00473</t>
  </si>
  <si>
    <t>LASARANI</t>
  </si>
  <si>
    <t>SMA PGRI OENAY</t>
  </si>
  <si>
    <t>5302052210930002</t>
  </si>
  <si>
    <t>rhanrhan977@gmail.com</t>
  </si>
  <si>
    <t>081337380733</t>
  </si>
  <si>
    <t>AMINAH BANDU</t>
  </si>
  <si>
    <t>KELUARGA</t>
  </si>
  <si>
    <t>MAJID</t>
  </si>
  <si>
    <t>6282259467217</t>
  </si>
  <si>
    <t>72</t>
  </si>
  <si>
    <t>TJS-00474</t>
  </si>
  <si>
    <t>ADITYA ADAM</t>
  </si>
  <si>
    <t>SMKN 1 WUNDULAKO</t>
  </si>
  <si>
    <t>7401011306980001</t>
  </si>
  <si>
    <t>adityakolaka1998@gmailcom</t>
  </si>
  <si>
    <t>082292032553</t>
  </si>
  <si>
    <t>SERLI</t>
  </si>
  <si>
    <t>: 085242508161</t>
  </si>
  <si>
    <t>99.402.033.7-815.000</t>
  </si>
  <si>
    <t>7401010709230001</t>
  </si>
  <si>
    <t>73</t>
  </si>
  <si>
    <t>TJS-00475</t>
  </si>
  <si>
    <t>NURHIDAYAT</t>
  </si>
  <si>
    <t>MA MUHAMMADIYAH</t>
  </si>
  <si>
    <t>7302020309970001</t>
  </si>
  <si>
    <t>LALONGGOLOSUA</t>
  </si>
  <si>
    <t>yayatynwa@gmail.com</t>
  </si>
  <si>
    <t>089523687790</t>
  </si>
  <si>
    <t>AIDA</t>
  </si>
  <si>
    <t>081242760559</t>
  </si>
  <si>
    <t>TUTI</t>
  </si>
  <si>
    <t>085185121860</t>
  </si>
  <si>
    <t>9103012801190005</t>
  </si>
  <si>
    <t>74</t>
  </si>
  <si>
    <t>TJS-00476</t>
  </si>
  <si>
    <t>SMKN 1  IWOIMEDA</t>
  </si>
  <si>
    <t>7401101811040001</t>
  </si>
  <si>
    <t>LADAHAI</t>
  </si>
  <si>
    <t>IWOIMENDAA</t>
  </si>
  <si>
    <t>082310525596</t>
  </si>
  <si>
    <t>KEWIS</t>
  </si>
  <si>
    <t>081214239816</t>
  </si>
  <si>
    <t>SANDI</t>
  </si>
  <si>
    <t>085375781391</t>
  </si>
  <si>
    <t>7401102903080014</t>
  </si>
  <si>
    <t>75</t>
  </si>
  <si>
    <t>TJS-00477</t>
  </si>
  <si>
    <t>RUSLI HASYIM</t>
  </si>
  <si>
    <t>SMAS NASIONAL WAWOTOBI</t>
  </si>
  <si>
    <t>7371031203790007</t>
  </si>
  <si>
    <t>19  NOPEMBER</t>
  </si>
  <si>
    <t>rusli.hasyim@gmail.com</t>
  </si>
  <si>
    <t>081354855636</t>
  </si>
  <si>
    <t>RUSLAN</t>
  </si>
  <si>
    <t>085394152547</t>
  </si>
  <si>
    <t>RAHMAWATI</t>
  </si>
  <si>
    <t>082188382499</t>
  </si>
  <si>
    <t>7371031312070011</t>
  </si>
  <si>
    <t>76</t>
  </si>
  <si>
    <t>TJS-00478</t>
  </si>
  <si>
    <t>MUNSIR</t>
  </si>
  <si>
    <t>MAN 1 KOLAKA</t>
  </si>
  <si>
    <t>7401231312980001</t>
  </si>
  <si>
    <t>m39512683@gmail.com</t>
  </si>
  <si>
    <t>082354386421</t>
  </si>
  <si>
    <t>JULIYANI</t>
  </si>
  <si>
    <t>082296294621</t>
  </si>
  <si>
    <t>AMINAH</t>
  </si>
  <si>
    <t>082248879592</t>
  </si>
  <si>
    <t>7401010810180001</t>
  </si>
  <si>
    <t>TJS-00037</t>
  </si>
  <si>
    <t>MUHAMAD IQRA</t>
  </si>
  <si>
    <t>7401010312960003</t>
  </si>
  <si>
    <t>081315220864</t>
  </si>
  <si>
    <t>TJS-00051</t>
  </si>
  <si>
    <t>7401011306870004</t>
  </si>
  <si>
    <t xml:space="preserve"> hendrapomalaa88@gmail.com</t>
  </si>
  <si>
    <t>085396270584</t>
  </si>
  <si>
    <t>DEWI ARDANI</t>
  </si>
  <si>
    <t>082271035025</t>
  </si>
  <si>
    <t>M. FATIR</t>
  </si>
  <si>
    <t>082211200850</t>
  </si>
  <si>
    <t>7401011409120001</t>
  </si>
  <si>
    <t>TJS-00054</t>
  </si>
  <si>
    <t>YUPDIMAN</t>
  </si>
  <si>
    <t>5313050303130003</t>
  </si>
  <si>
    <t>087847544870</t>
  </si>
  <si>
    <t>TJS-00055</t>
  </si>
  <si>
    <t>KADEK ARI SUPARNO</t>
  </si>
  <si>
    <t>HINDU</t>
  </si>
  <si>
    <t>SMK N 1 POLINGGONA</t>
  </si>
  <si>
    <t>7401251501960001</t>
  </si>
  <si>
    <t>PUUDONGI</t>
  </si>
  <si>
    <t>082260687815</t>
  </si>
  <si>
    <t>TJS-00059</t>
  </si>
  <si>
    <t>AKBAR</t>
  </si>
  <si>
    <t>SD N 107 PASAREAPUA</t>
  </si>
  <si>
    <t>7406210407020002</t>
  </si>
  <si>
    <t>akbar102206@gmail.com</t>
  </si>
  <si>
    <t>081524730501</t>
  </si>
  <si>
    <t>SAIDIL</t>
  </si>
  <si>
    <t>SEPUPU</t>
  </si>
  <si>
    <t>082399158027‬</t>
  </si>
  <si>
    <t>ERIK</t>
  </si>
  <si>
    <t>085654066779‬</t>
  </si>
  <si>
    <t>7309110310190001</t>
  </si>
  <si>
    <t>TJS-00216</t>
  </si>
  <si>
    <t>JUMAS</t>
  </si>
  <si>
    <t>SDN 1 HAKATUTOBU</t>
  </si>
  <si>
    <t>7401071402910001</t>
  </si>
  <si>
    <t xml:space="preserve">jumasjumas321@gmail.com  </t>
  </si>
  <si>
    <t>082197436231</t>
  </si>
  <si>
    <t>FADLI</t>
  </si>
  <si>
    <t>0895370704557</t>
  </si>
  <si>
    <t>DANDY</t>
  </si>
  <si>
    <t>081341962350</t>
  </si>
  <si>
    <t>7401070212130008</t>
  </si>
  <si>
    <t>TJS-00217</t>
  </si>
  <si>
    <t>AMRAN ABDULLAH</t>
  </si>
  <si>
    <t>SMAN 1 POMALAA</t>
  </si>
  <si>
    <t>7401071008820002</t>
  </si>
  <si>
    <t>082249587249</t>
  </si>
  <si>
    <t>TJS-00263</t>
  </si>
  <si>
    <t>JUNAEDI</t>
  </si>
  <si>
    <t>SMK TRI TUNGGAL 45 MAKASSAR</t>
  </si>
  <si>
    <t>7401011404820001</t>
  </si>
  <si>
    <t>edymuhammad376@gmail.com</t>
  </si>
  <si>
    <t>082217373814</t>
  </si>
  <si>
    <t>085796218263</t>
  </si>
  <si>
    <t>TJS-00264</t>
  </si>
  <si>
    <t>SMP N CEMPA KAB. SINJAI</t>
  </si>
  <si>
    <t>7401080902760001</t>
  </si>
  <si>
    <t>082354951667</t>
  </si>
  <si>
    <t>AYU LESTARI</t>
  </si>
  <si>
    <t>082297328734</t>
  </si>
  <si>
    <t>MARTINA</t>
  </si>
  <si>
    <t>082250627148</t>
  </si>
  <si>
    <t>7401082408090009</t>
  </si>
  <si>
    <t>TJS-00265</t>
  </si>
  <si>
    <t>UQI DARMAWAN</t>
  </si>
  <si>
    <t>SMA N 1 ABUKI</t>
  </si>
  <si>
    <t>7402310203990001</t>
  </si>
  <si>
    <t>darmawanuqi@gmail.com</t>
  </si>
  <si>
    <t>081251761610</t>
  </si>
  <si>
    <t>JUSNIATI</t>
  </si>
  <si>
    <t>082231976405</t>
  </si>
  <si>
    <t>7401081812230001</t>
  </si>
  <si>
    <t>TJS-00266</t>
  </si>
  <si>
    <t>ALHAMDANI</t>
  </si>
  <si>
    <t>SMA N 1 WATUBANGGA</t>
  </si>
  <si>
    <t>7401082101010003</t>
  </si>
  <si>
    <t>danialham693@gmail.com</t>
  </si>
  <si>
    <t>082271427880</t>
  </si>
  <si>
    <t>082249035198</t>
  </si>
  <si>
    <t>SAHRUL</t>
  </si>
  <si>
    <t>085212571633</t>
  </si>
  <si>
    <t>7401081305190002</t>
  </si>
  <si>
    <t>TJS-00267</t>
  </si>
  <si>
    <t>7401011809020001</t>
  </si>
  <si>
    <t>SABIANO</t>
  </si>
  <si>
    <t>085796221395</t>
  </si>
  <si>
    <t>TJS-00335</t>
  </si>
  <si>
    <t>IQRA</t>
  </si>
  <si>
    <t>7401011810950001</t>
  </si>
  <si>
    <t>082296980322</t>
  </si>
  <si>
    <t>NADA NADIANTI</t>
  </si>
  <si>
    <t>085289460363</t>
  </si>
  <si>
    <t>SULFIKAR</t>
  </si>
  <si>
    <t>085825258086</t>
  </si>
  <si>
    <t>7401011912180002</t>
  </si>
  <si>
    <t>TJS-00336</t>
  </si>
  <si>
    <t>SUTI HEDRA CIPTA</t>
  </si>
  <si>
    <t>SMA N  1 WUNDULAKO</t>
  </si>
  <si>
    <t>7401231410020001</t>
  </si>
  <si>
    <t>TJS-00337</t>
  </si>
  <si>
    <t>HERIL ANWAR</t>
  </si>
  <si>
    <t>PAKET B</t>
  </si>
  <si>
    <t>7401082806040002</t>
  </si>
  <si>
    <t>herilanwar204@gmail.com</t>
  </si>
  <si>
    <t>085656866220</t>
  </si>
  <si>
    <t>SUHARNI</t>
  </si>
  <si>
    <t>085757430455</t>
  </si>
  <si>
    <t>TJS-00338</t>
  </si>
  <si>
    <t>GILANG PUTRA</t>
  </si>
  <si>
    <t>7371091409020011</t>
  </si>
  <si>
    <t>TJS-00339</t>
  </si>
  <si>
    <t>RUSTAM</t>
  </si>
  <si>
    <t>7401253001880001</t>
  </si>
  <si>
    <t>r61691105@gmail.com</t>
  </si>
  <si>
    <t>085210213652</t>
  </si>
  <si>
    <t>HALSIA</t>
  </si>
  <si>
    <t>0813-4399-4840</t>
  </si>
  <si>
    <t>JANNA</t>
  </si>
  <si>
    <t>085280849602</t>
  </si>
  <si>
    <t>7401251709160001</t>
  </si>
  <si>
    <t>TJS-00340</t>
  </si>
  <si>
    <t>ABD. AKBAR. AG</t>
  </si>
  <si>
    <t>7401072708890003</t>
  </si>
  <si>
    <t>082187414723</t>
  </si>
  <si>
    <t>HASMAWATI</t>
  </si>
  <si>
    <t>082393150696</t>
  </si>
  <si>
    <t>SUMIATI</t>
  </si>
  <si>
    <t>082214367908</t>
  </si>
  <si>
    <t>K/5</t>
  </si>
  <si>
    <t>740107809070004</t>
  </si>
  <si>
    <t>TJS-00341</t>
  </si>
  <si>
    <t>EKA PRASTAWAN</t>
  </si>
  <si>
    <t>BISNIS MANAJEMEN</t>
  </si>
  <si>
    <t>7401041105870005</t>
  </si>
  <si>
    <t>SABILAMBO</t>
  </si>
  <si>
    <t>TJS-00343</t>
  </si>
  <si>
    <t>ARIA SAPUTRA</t>
  </si>
  <si>
    <t>7401010802020001</t>
  </si>
  <si>
    <t>TJS-00344</t>
  </si>
  <si>
    <t>SUPARMAN</t>
  </si>
  <si>
    <t>SLTP S PGRI POMALAA</t>
  </si>
  <si>
    <t>7401070708850002</t>
  </si>
  <si>
    <t>TJS-00158</t>
  </si>
  <si>
    <t>ANTON</t>
  </si>
  <si>
    <t>Tukang Batu</t>
  </si>
  <si>
    <t>SMA N 1 LADONGI</t>
  </si>
  <si>
    <t>7401230306950001</t>
  </si>
  <si>
    <t>082188304389</t>
  </si>
  <si>
    <t>TJS-00159</t>
  </si>
  <si>
    <t>MUH. YAKIN</t>
  </si>
  <si>
    <t>MA N 1 KOLAKA</t>
  </si>
  <si>
    <t>7401011907900001</t>
  </si>
  <si>
    <t xml:space="preserve">yakinmuh27@gmail.com </t>
  </si>
  <si>
    <t>087728193904</t>
  </si>
  <si>
    <t>MARIA ULFA</t>
  </si>
  <si>
    <t>085815183268</t>
  </si>
  <si>
    <t>7401011801180003</t>
  </si>
  <si>
    <t>TJS-00160</t>
  </si>
  <si>
    <t>ASRIANTO</t>
  </si>
  <si>
    <t>7401011110880001</t>
  </si>
  <si>
    <t>atoasrianto1@gmail.com</t>
  </si>
  <si>
    <t>082138343352</t>
  </si>
  <si>
    <t>JULIANTI</t>
  </si>
  <si>
    <t>082348610125</t>
  </si>
  <si>
    <t>7401012308190001</t>
  </si>
  <si>
    <t>TJS-00161</t>
  </si>
  <si>
    <t>NURWANTO</t>
  </si>
  <si>
    <t>SMA N  1 WATUBANGGA</t>
  </si>
  <si>
    <t>7401240811970002</t>
  </si>
  <si>
    <t>WOWOLI</t>
  </si>
  <si>
    <t>n28135030@gmail.com</t>
  </si>
  <si>
    <t>081262096394</t>
  </si>
  <si>
    <t>SINTA</t>
  </si>
  <si>
    <t>082259544576</t>
  </si>
  <si>
    <t>YASIN</t>
  </si>
  <si>
    <t>0813-5525-1260</t>
  </si>
  <si>
    <t>7401242011230001</t>
  </si>
  <si>
    <t>TJS-00162</t>
  </si>
  <si>
    <t>LIYAS</t>
  </si>
  <si>
    <t>7401071704940002</t>
  </si>
  <si>
    <t>ironlirik97@gmail.com</t>
  </si>
  <si>
    <t>085146335599</t>
  </si>
  <si>
    <t>GUSTINA</t>
  </si>
  <si>
    <t>082345308126</t>
  </si>
  <si>
    <t>YULIANA</t>
  </si>
  <si>
    <t>082300015570</t>
  </si>
  <si>
    <t>7401071606080024</t>
  </si>
  <si>
    <t>TJS-00268</t>
  </si>
  <si>
    <t>MURSALIM</t>
  </si>
  <si>
    <t>7401013105880001</t>
  </si>
  <si>
    <t>085242482485</t>
  </si>
  <si>
    <t>TJS-00269</t>
  </si>
  <si>
    <t>ABDULLAH</t>
  </si>
  <si>
    <t>7401071206930005</t>
  </si>
  <si>
    <t>abdulputrabone3@gmail.com</t>
  </si>
  <si>
    <t>082215898458</t>
  </si>
  <si>
    <t>WAHYU</t>
  </si>
  <si>
    <t>082152275802</t>
  </si>
  <si>
    <t>7401100306220002</t>
  </si>
  <si>
    <t>TJS-00270</t>
  </si>
  <si>
    <t>MUSDIN</t>
  </si>
  <si>
    <t>7401011703840001</t>
  </si>
  <si>
    <t>082191748738</t>
  </si>
  <si>
    <t>K/6</t>
  </si>
  <si>
    <t>TJS-00271</t>
  </si>
  <si>
    <t>KAHARUDDIN</t>
  </si>
  <si>
    <t>SMK N 3 SINJAI</t>
  </si>
  <si>
    <t>ADMINISTRASI PERKANTORAN</t>
  </si>
  <si>
    <t>7307082801990005</t>
  </si>
  <si>
    <t>082214795997</t>
  </si>
  <si>
    <t>IRMA</t>
  </si>
  <si>
    <t>089513497914</t>
  </si>
  <si>
    <t>HARIAN</t>
  </si>
  <si>
    <t>ORANG TUA</t>
  </si>
  <si>
    <t>082193795872</t>
  </si>
  <si>
    <t>7401082908230001</t>
  </si>
  <si>
    <t>TJS-00272</t>
  </si>
  <si>
    <t>HERMAN DARMAWANSYAH</t>
  </si>
  <si>
    <t>7401080412990001</t>
  </si>
  <si>
    <t>TANDEBURA</t>
  </si>
  <si>
    <t>muhamadaji112799@gmail.com</t>
  </si>
  <si>
    <t>085824682303</t>
  </si>
  <si>
    <t>MUHAMMAD SOLEH</t>
  </si>
  <si>
    <t>SUADARA</t>
  </si>
  <si>
    <t>085750841796</t>
  </si>
  <si>
    <t>7401082501110002</t>
  </si>
  <si>
    <t>TJS-00273</t>
  </si>
  <si>
    <t>DEDY</t>
  </si>
  <si>
    <t>7401070901940001</t>
  </si>
  <si>
    <t>085298648451</t>
  </si>
  <si>
    <t>TJS-00274</t>
  </si>
  <si>
    <t>MUHAMMAD AMRAN</t>
  </si>
  <si>
    <t>7401183005900001</t>
  </si>
  <si>
    <t>004/000</t>
  </si>
  <si>
    <t>085341686646</t>
  </si>
  <si>
    <t>SARINA</t>
  </si>
  <si>
    <t>085141556810</t>
  </si>
  <si>
    <t>42.605.972.1-815.000</t>
  </si>
  <si>
    <t>7401180312150003</t>
  </si>
  <si>
    <t>TJS-00325</t>
  </si>
  <si>
    <t>EGE</t>
  </si>
  <si>
    <t>7401230106950001</t>
  </si>
  <si>
    <t>PUUNDOHO</t>
  </si>
  <si>
    <t>lalolae339@gmail.com</t>
  </si>
  <si>
    <t>0895342079414</t>
  </si>
  <si>
    <t>RETADOS</t>
  </si>
  <si>
    <t xml:space="preserve">082251697703 </t>
  </si>
  <si>
    <t>7401122404250000</t>
  </si>
  <si>
    <t>TJS-00326</t>
  </si>
  <si>
    <t>SARIF SAM</t>
  </si>
  <si>
    <t>SMA N 1 LEMBO</t>
  </si>
  <si>
    <t>7409062102930001</t>
  </si>
  <si>
    <t>TJS-00327</t>
  </si>
  <si>
    <t>ABDUL AZIS FAJAH IDRIS</t>
  </si>
  <si>
    <t>UNIVERSITAS MUHAMMADITAH KENDARI</t>
  </si>
  <si>
    <t>ARSITEKTUR</t>
  </si>
  <si>
    <t>7401010302940002</t>
  </si>
  <si>
    <t>TJS-00329</t>
  </si>
  <si>
    <t>ARJUN</t>
  </si>
  <si>
    <t>MA ARRAHMAN ARRAHIM</t>
  </si>
  <si>
    <t>7401232902000001</t>
  </si>
  <si>
    <t>TJS-00330</t>
  </si>
  <si>
    <t>AMIRUDDIN</t>
  </si>
  <si>
    <t>7401071107830001</t>
  </si>
  <si>
    <t>WATU MENTADE</t>
  </si>
  <si>
    <t>RAROWATU UTARA</t>
  </si>
  <si>
    <t>BOMBANA</t>
  </si>
  <si>
    <t>TJS-00331</t>
  </si>
  <si>
    <t>SULFIANTO</t>
  </si>
  <si>
    <t>7401180701910001</t>
  </si>
  <si>
    <t>082259911787</t>
  </si>
  <si>
    <t>SUMARNI</t>
  </si>
  <si>
    <t>NOPI</t>
  </si>
  <si>
    <t>089673414244</t>
  </si>
  <si>
    <t>TJS-00333</t>
  </si>
  <si>
    <t>RAFDI SAHU</t>
  </si>
  <si>
    <t>SMA S MUHAMMADIYAH LUWUK</t>
  </si>
  <si>
    <t>7401180509850001</t>
  </si>
  <si>
    <t>rafdysahu298@gmail.com</t>
  </si>
  <si>
    <t>085353445133</t>
  </si>
  <si>
    <t>085219745725</t>
  </si>
  <si>
    <t>7401252910180001</t>
  </si>
  <si>
    <t>TJS-00334</t>
  </si>
  <si>
    <t>JUSRIN</t>
  </si>
  <si>
    <t>SMA N 1 LALOLAE</t>
  </si>
  <si>
    <t>7401232706000001</t>
  </si>
  <si>
    <t>085756258452</t>
  </si>
  <si>
    <t>AFDAL</t>
  </si>
  <si>
    <t>082296650629</t>
  </si>
  <si>
    <t>TJS-00324</t>
  </si>
  <si>
    <t>HERMANDA</t>
  </si>
  <si>
    <t>7401042002920005</t>
  </si>
  <si>
    <t>hermandaanda@gmail.com</t>
  </si>
  <si>
    <t>085347882249</t>
  </si>
  <si>
    <t>NURMIANTI</t>
  </si>
  <si>
    <t>085825480514</t>
  </si>
  <si>
    <t>082299172901</t>
  </si>
  <si>
    <t>7401141606160002</t>
  </si>
  <si>
    <t>TJS-00328</t>
  </si>
  <si>
    <t>DEWA SUJANA</t>
  </si>
  <si>
    <t>7401010603930002</t>
  </si>
  <si>
    <t>TJS-00345</t>
  </si>
  <si>
    <t>RISALDI</t>
  </si>
  <si>
    <t>7401011712980004</t>
  </si>
  <si>
    <t>risaldir05@gmail.com</t>
  </si>
  <si>
    <t>085285942989</t>
  </si>
  <si>
    <t>RIMA</t>
  </si>
  <si>
    <t>082271639724</t>
  </si>
  <si>
    <t>7401073101220001</t>
  </si>
  <si>
    <t>TJS-00361</t>
  </si>
  <si>
    <t>HAERUDDIN</t>
  </si>
  <si>
    <t>7401043012000005</t>
  </si>
  <si>
    <t>TJS-00362</t>
  </si>
  <si>
    <t>MUTAWALLI</t>
  </si>
  <si>
    <t>SMK N 2 PINRANG</t>
  </si>
  <si>
    <t>7315112508040001</t>
  </si>
  <si>
    <t>Mutawallimutawalli7@gmail.com</t>
  </si>
  <si>
    <t>085398337024</t>
  </si>
  <si>
    <t>7401083103210001</t>
  </si>
  <si>
    <t>TJS-00375</t>
  </si>
  <si>
    <t>SARMAN</t>
  </si>
  <si>
    <t>7401250102890001</t>
  </si>
  <si>
    <t>TONDOWOLIO</t>
  </si>
  <si>
    <t>sarmansarman3333@gmail.com</t>
  </si>
  <si>
    <t>081295499011</t>
  </si>
  <si>
    <t>SUNARTI</t>
  </si>
  <si>
    <t>081341200740</t>
  </si>
  <si>
    <t>7401180811180003</t>
  </si>
  <si>
    <t>TJS-00376</t>
  </si>
  <si>
    <t>ANDI SUPRATMAN</t>
  </si>
  <si>
    <t>7401081407890001</t>
  </si>
  <si>
    <t>082390559533</t>
  </si>
  <si>
    <t>SARMILA SARI</t>
  </si>
  <si>
    <t>082271356454</t>
  </si>
  <si>
    <t>7401081205200003</t>
  </si>
  <si>
    <t>TJS-00377</t>
  </si>
  <si>
    <t>MUH. JUMAIL</t>
  </si>
  <si>
    <t>SMK N 2 POMALAA</t>
  </si>
  <si>
    <t>7401071407970001</t>
  </si>
  <si>
    <t>081267384480</t>
  </si>
  <si>
    <t>MILKA</t>
  </si>
  <si>
    <t>082190814078</t>
  </si>
  <si>
    <t>TJS-00378</t>
  </si>
  <si>
    <t>SAIPUL R</t>
  </si>
  <si>
    <t>7401181212810002</t>
  </si>
  <si>
    <t>hariyantikolaka90@gmail.com</t>
  </si>
  <si>
    <t>082246902991</t>
  </si>
  <si>
    <t>FAUZAN</t>
  </si>
  <si>
    <t>085353445041</t>
  </si>
  <si>
    <t>NANDA</t>
  </si>
  <si>
    <t>081354201605</t>
  </si>
  <si>
    <t>7401182307090001</t>
  </si>
  <si>
    <t>TJS-00379</t>
  </si>
  <si>
    <t>7401013112870007</t>
  </si>
  <si>
    <t>TJS-00380</t>
  </si>
  <si>
    <t>ALWAN</t>
  </si>
  <si>
    <t>7401182406920001</t>
  </si>
  <si>
    <t>ataratar719@gmail.com</t>
  </si>
  <si>
    <t>082190499531</t>
  </si>
  <si>
    <t>SURIANI</t>
  </si>
  <si>
    <t>7401180312150001</t>
  </si>
  <si>
    <t>TJS-00479</t>
  </si>
  <si>
    <t>GUNAWAN</t>
  </si>
  <si>
    <t>21-50</t>
  </si>
  <si>
    <t>7401070101790004</t>
  </si>
  <si>
    <t>085696608741</t>
  </si>
  <si>
    <t>ROSMINI</t>
  </si>
  <si>
    <t>085189330240</t>
  </si>
  <si>
    <t>NURUL HIKMAH</t>
  </si>
  <si>
    <t>082197934839</t>
  </si>
  <si>
    <t>7401070505100003</t>
  </si>
  <si>
    <t>TJS-00480</t>
  </si>
  <si>
    <t>7401070507840002</t>
  </si>
  <si>
    <t>TJS-00481</t>
  </si>
  <si>
    <t>ALWAN YUNUS</t>
  </si>
  <si>
    <t>BUDIDAYA, TANAMAN</t>
  </si>
  <si>
    <t>7401201510900005</t>
  </si>
  <si>
    <t>LANA</t>
  </si>
  <si>
    <t>TJS-00482</t>
  </si>
  <si>
    <t>ARIFIN</t>
  </si>
  <si>
    <t>SMAN 1 LATAMBAGA</t>
  </si>
  <si>
    <t>7401142703800001</t>
  </si>
  <si>
    <t>auliasaskia938@gmail.com</t>
  </si>
  <si>
    <t>0895321916368</t>
  </si>
  <si>
    <t>PUTRA</t>
  </si>
  <si>
    <t>082350252209</t>
  </si>
  <si>
    <t>7401140809110004</t>
  </si>
  <si>
    <t>TJS-00483</t>
  </si>
  <si>
    <t>TASDAR</t>
  </si>
  <si>
    <t>7401011909990004</t>
  </si>
  <si>
    <t>gaminggaming9862@gmail.com</t>
  </si>
  <si>
    <t>SARNI</t>
  </si>
  <si>
    <t>082256017749</t>
  </si>
  <si>
    <t>7401010303080039</t>
  </si>
  <si>
    <t>TJS-00484</t>
  </si>
  <si>
    <t>IKSAN</t>
  </si>
  <si>
    <t>7401230402890001</t>
  </si>
  <si>
    <t>KEISIO</t>
  </si>
  <si>
    <t>085165485698</t>
  </si>
  <si>
    <t>MARWATIN</t>
  </si>
  <si>
    <t>085250829443</t>
  </si>
  <si>
    <t>7411062704180002</t>
  </si>
  <si>
    <t>TJS-00485</t>
  </si>
  <si>
    <t>7401070805860001</t>
  </si>
  <si>
    <t>hasbiebiet01@gmail.com</t>
  </si>
  <si>
    <t>085241061088</t>
  </si>
  <si>
    <t>HASNA</t>
  </si>
  <si>
    <t>082244239530</t>
  </si>
  <si>
    <t>7401071806080039</t>
  </si>
  <si>
    <t>TJS-00486</t>
  </si>
  <si>
    <t>ANDI RAHUL</t>
  </si>
  <si>
    <t>7401010903990004</t>
  </si>
  <si>
    <t>andirahul514@gmail.com</t>
  </si>
  <si>
    <t>082292926470</t>
  </si>
  <si>
    <t>ANDI SUCIANTI</t>
  </si>
  <si>
    <t>082196323897</t>
  </si>
  <si>
    <t>ANDI JEMMA</t>
  </si>
  <si>
    <t>087886450263</t>
  </si>
  <si>
    <t>7401012210220002</t>
  </si>
  <si>
    <t>TJS-00487</t>
  </si>
  <si>
    <t>ARIS MUDIN</t>
  </si>
  <si>
    <t>7402061803030001</t>
  </si>
  <si>
    <t>alf96521@gmail.com</t>
  </si>
  <si>
    <t>082346086042</t>
  </si>
  <si>
    <t>SUSNI</t>
  </si>
  <si>
    <t>081524371917</t>
  </si>
  <si>
    <t>7412011602210001</t>
  </si>
  <si>
    <t>TJS-00488</t>
  </si>
  <si>
    <t>ASRIMUIS</t>
  </si>
  <si>
    <t>7408070909840001</t>
  </si>
  <si>
    <t>hasriburis42@gmail.com</t>
  </si>
  <si>
    <t>082393418964</t>
  </si>
  <si>
    <t>ANTI</t>
  </si>
  <si>
    <t>085289455699</t>
  </si>
  <si>
    <t>HASNAWATI</t>
  </si>
  <si>
    <t>082190549750</t>
  </si>
  <si>
    <t>7401071012170008</t>
  </si>
  <si>
    <t>TJS-00489</t>
  </si>
  <si>
    <t>21-51</t>
  </si>
  <si>
    <t>SMP N 1 MANGKUTANA</t>
  </si>
  <si>
    <t>6101040505830010</t>
  </si>
  <si>
    <t xml:space="preserve">quiinavaazzahraava@gmail.com </t>
  </si>
  <si>
    <t>082346680933</t>
  </si>
  <si>
    <t>TIKA</t>
  </si>
  <si>
    <t>085393956460</t>
  </si>
  <si>
    <t>NONI</t>
  </si>
  <si>
    <t>MERTUA</t>
  </si>
  <si>
    <t>085189330409</t>
  </si>
  <si>
    <t>6101040609110000</t>
  </si>
  <si>
    <t>TJS-00490</t>
  </si>
  <si>
    <t>21-52</t>
  </si>
  <si>
    <t>7401012402810000</t>
  </si>
  <si>
    <t>alfarizky2921@gmail.com</t>
  </si>
  <si>
    <t>082349924045</t>
  </si>
  <si>
    <t>YASMIN</t>
  </si>
  <si>
    <t>085215238119</t>
  </si>
  <si>
    <t>MIRNA</t>
  </si>
  <si>
    <t>082296404936</t>
  </si>
  <si>
    <t>7401182404180006</t>
  </si>
  <si>
    <t>TJS-00491</t>
  </si>
  <si>
    <t xml:space="preserve">ANDI JEMMA </t>
  </si>
  <si>
    <t>21-53</t>
  </si>
  <si>
    <t>7401010309030001</t>
  </si>
  <si>
    <t>TJS-00492</t>
  </si>
  <si>
    <t>RESKIAWAN</t>
  </si>
  <si>
    <t>21-54</t>
  </si>
  <si>
    <t>7401012410010000</t>
  </si>
  <si>
    <t>TJS-00493</t>
  </si>
  <si>
    <t>AYUS</t>
  </si>
  <si>
    <t>21-55</t>
  </si>
  <si>
    <t>7401012606810001</t>
  </si>
  <si>
    <t>TJS-00494</t>
  </si>
  <si>
    <t>MUHAMMADONG</t>
  </si>
  <si>
    <t>21-56</t>
  </si>
  <si>
    <t>7401201612940002</t>
  </si>
  <si>
    <t>aldodarwis58@gmail.com</t>
  </si>
  <si>
    <t>085242302953</t>
  </si>
  <si>
    <t>MUCHTAR</t>
  </si>
  <si>
    <t>082346329337</t>
  </si>
  <si>
    <t>MAWAR</t>
  </si>
  <si>
    <t>085394358341</t>
  </si>
  <si>
    <t>7401202001250000</t>
  </si>
  <si>
    <t>TJS-00495</t>
  </si>
  <si>
    <t>HERI</t>
  </si>
  <si>
    <t>21-57</t>
  </si>
  <si>
    <t>MADRASAH ALIYAH NEGERI KOLAKA</t>
  </si>
  <si>
    <t>7401011508900002</t>
  </si>
  <si>
    <t>TJS-00496</t>
  </si>
  <si>
    <t>JUSRI</t>
  </si>
  <si>
    <t>21-58</t>
  </si>
  <si>
    <t>7401010104010005</t>
  </si>
  <si>
    <t>085213820497</t>
  </si>
  <si>
    <t>NASARUDDIN</t>
  </si>
  <si>
    <t>082398354017</t>
  </si>
  <si>
    <t>JOLIS</t>
  </si>
  <si>
    <t>085933551560</t>
  </si>
  <si>
    <t>7401011201110000</t>
  </si>
  <si>
    <t>TJS-00497</t>
  </si>
  <si>
    <t>SYAHRUL</t>
  </si>
  <si>
    <t>21-59</t>
  </si>
  <si>
    <t>SMP TERBUKA 1 WUNDULAKO</t>
  </si>
  <si>
    <t>7401012807960001</t>
  </si>
  <si>
    <t>restyrayyan4@gmail.com</t>
  </si>
  <si>
    <t>083178835532</t>
  </si>
  <si>
    <t>RASYID</t>
  </si>
  <si>
    <t>085282658404</t>
  </si>
  <si>
    <t>RESNI</t>
  </si>
  <si>
    <t>082116215946</t>
  </si>
  <si>
    <t>7401011303080000</t>
  </si>
  <si>
    <t>TJS-00507</t>
  </si>
  <si>
    <t>SYAMSU RIZAL, ST</t>
  </si>
  <si>
    <t>21-60</t>
  </si>
  <si>
    <t>UIN ALAUDDIN MAKASSAR</t>
  </si>
  <si>
    <t>TEKNIK ARSITEKTUR</t>
  </si>
  <si>
    <t>7371122206880009</t>
  </si>
  <si>
    <t>082190489650</t>
  </si>
  <si>
    <t>TJS-00508</t>
  </si>
  <si>
    <t>AKBAR SIDDIN</t>
  </si>
  <si>
    <t>21-61</t>
  </si>
  <si>
    <t>7401011810020001</t>
  </si>
  <si>
    <t>082338173992</t>
  </si>
  <si>
    <t>TJS-00509</t>
  </si>
  <si>
    <t>ASWIN</t>
  </si>
  <si>
    <t>21-62</t>
  </si>
  <si>
    <t>SMU</t>
  </si>
  <si>
    <t>SMU PROPINSI SULTRA</t>
  </si>
  <si>
    <t>7401011104810001</t>
  </si>
  <si>
    <t>082131264297</t>
  </si>
  <si>
    <t>TJS-00510</t>
  </si>
  <si>
    <t>SANJU</t>
  </si>
  <si>
    <t>21-63</t>
  </si>
  <si>
    <t>7401141403030003</t>
  </si>
  <si>
    <t>LALOMBAA</t>
  </si>
  <si>
    <t>085212298473</t>
  </si>
  <si>
    <t>TJS-00511</t>
  </si>
  <si>
    <t>ANDI HASRIADI</t>
  </si>
  <si>
    <t>21-64</t>
  </si>
  <si>
    <t>7401070307950001</t>
  </si>
  <si>
    <t>089525808115</t>
  </si>
  <si>
    <t>ENGINEERING</t>
  </si>
  <si>
    <t>Manajemen engineering</t>
  </si>
  <si>
    <t>SAFETY</t>
  </si>
  <si>
    <t>WELDER STIK</t>
  </si>
  <si>
    <t>Devisi Engineering</t>
  </si>
  <si>
    <t>CIVIL</t>
  </si>
  <si>
    <t>ELEKTRIK</t>
  </si>
  <si>
    <t>PEMASANGAN</t>
  </si>
  <si>
    <t>Helper</t>
  </si>
  <si>
    <t>Tukang Besi</t>
  </si>
  <si>
    <t>Tukang Kayu</t>
  </si>
  <si>
    <t>PT. HBB</t>
  </si>
  <si>
    <t>0000133076349</t>
  </si>
  <si>
    <t>0002173264468</t>
  </si>
  <si>
    <t>0001822219659</t>
  </si>
  <si>
    <t>0000950496669</t>
  </si>
  <si>
    <t>0000925378762</t>
  </si>
  <si>
    <t>0000924500709</t>
  </si>
  <si>
    <t>0002827284985</t>
  </si>
  <si>
    <t>0003765628179</t>
  </si>
  <si>
    <t>0002296579678</t>
  </si>
  <si>
    <t>0002938610553</t>
  </si>
  <si>
    <t>0003579730817</t>
  </si>
  <si>
    <t>0002827199957</t>
  </si>
  <si>
    <t>0001481369782</t>
  </si>
  <si>
    <t>0003752377975</t>
  </si>
  <si>
    <t>0001883079178</t>
  </si>
  <si>
    <t>0001932561911</t>
  </si>
  <si>
    <t>0002593140175</t>
  </si>
  <si>
    <t>0000490727722</t>
  </si>
  <si>
    <t>0002270525725</t>
  </si>
  <si>
    <t>0000134177602</t>
  </si>
  <si>
    <t>0000951445528</t>
  </si>
  <si>
    <t>0002008414811</t>
  </si>
  <si>
    <t>0002827202376</t>
  </si>
  <si>
    <t>0001074098068</t>
  </si>
  <si>
    <t>0002895457285</t>
  </si>
  <si>
    <t>0001932561933</t>
  </si>
  <si>
    <t>0001827759756</t>
  </si>
  <si>
    <t>0003777483756</t>
  </si>
  <si>
    <t>0002923472902</t>
  </si>
  <si>
    <t>0000133312757</t>
  </si>
  <si>
    <t>0003631079777</t>
  </si>
  <si>
    <t>0002891541609</t>
  </si>
  <si>
    <t>0001879775076</t>
  </si>
  <si>
    <t>0002367173079</t>
  </si>
  <si>
    <t>Islam</t>
  </si>
  <si>
    <t>TJS-00001</t>
  </si>
  <si>
    <t>NUR SALIM</t>
  </si>
  <si>
    <t>Dispatcher车辆调度科</t>
  </si>
  <si>
    <t>LAMBUIA</t>
  </si>
  <si>
    <t>SMK N 1 TANGGETADA</t>
  </si>
  <si>
    <t>TEKNIK KOMPUTER &amp; JARINGAN</t>
  </si>
  <si>
    <t>NIA</t>
  </si>
  <si>
    <t>7401181203990001</t>
  </si>
  <si>
    <t>DUSUN I ONEEHA</t>
  </si>
  <si>
    <t>000/000</t>
  </si>
  <si>
    <t>www.banglim04@gmail.com</t>
  </si>
  <si>
    <t>O82213452141</t>
  </si>
  <si>
    <t>Nur hatimah</t>
  </si>
  <si>
    <t>istri</t>
  </si>
  <si>
    <t>082349864458</t>
  </si>
  <si>
    <t xml:space="preserve">nia </t>
  </si>
  <si>
    <t>ibu</t>
  </si>
  <si>
    <t>082393131668</t>
  </si>
  <si>
    <t>Menikah</t>
  </si>
  <si>
    <t>7401181011200002</t>
  </si>
  <si>
    <t>NUR HATIMAH</t>
  </si>
  <si>
    <t>P</t>
  </si>
  <si>
    <t>WATUPUTE</t>
  </si>
  <si>
    <t>NURSABRINA APRILIA</t>
  </si>
  <si>
    <t>MUH. ABIZAR ABQORI</t>
  </si>
  <si>
    <t>L</t>
  </si>
  <si>
    <t>N.A</t>
  </si>
  <si>
    <t>Aktif</t>
  </si>
  <si>
    <t>TJS-00002</t>
  </si>
  <si>
    <t>ASRULLAH</t>
  </si>
  <si>
    <t>ADM PERKANTORAM</t>
  </si>
  <si>
    <t>7401142101010006</t>
  </si>
  <si>
    <t>O82235206584</t>
  </si>
  <si>
    <t>MENGUNDURKAN DIRI</t>
  </si>
  <si>
    <t>Non Aktif</t>
  </si>
  <si>
    <t>MENGUNDURKAN DIRI SAAT PROSES REKRUTMEN</t>
  </si>
  <si>
    <t>TJS-00003</t>
  </si>
  <si>
    <t>RIO MARIO</t>
  </si>
  <si>
    <t>MAKASSAR</t>
  </si>
  <si>
    <t>DAMARIS TODING ULANG</t>
  </si>
  <si>
    <t>7318201404910004</t>
  </si>
  <si>
    <t>JL.MEKONGGA INDAH NO.29</t>
  </si>
  <si>
    <t>002/001</t>
  </si>
  <si>
    <t>LAMOKATO</t>
  </si>
  <si>
    <t>risnoeno4@gmail.com</t>
  </si>
  <si>
    <t>O82264188878</t>
  </si>
  <si>
    <t>Novi ariani</t>
  </si>
  <si>
    <t>085255650643</t>
  </si>
  <si>
    <t>Rina wahyuni</t>
  </si>
  <si>
    <t>adik</t>
  </si>
  <si>
    <t>085242852424</t>
  </si>
  <si>
    <t>740104050818001</t>
  </si>
  <si>
    <t>NOVI ARIANI</t>
  </si>
  <si>
    <t>TJS-00004</t>
  </si>
  <si>
    <t>SUNARDI</t>
  </si>
  <si>
    <t>SMA PEMUDA DAN OLAHRAGA</t>
  </si>
  <si>
    <t>HALIMA</t>
  </si>
  <si>
    <t>7401011707830001</t>
  </si>
  <si>
    <t>JL.NUSANTARA NO.48</t>
  </si>
  <si>
    <t>nardijestien@gmail.com</t>
  </si>
  <si>
    <t>O81327895202</t>
  </si>
  <si>
    <t>H. nurhani</t>
  </si>
  <si>
    <t>ibu kandung</t>
  </si>
  <si>
    <t>082393258203</t>
  </si>
  <si>
    <t>Cerai Hidup</t>
  </si>
  <si>
    <t>7401010811070005</t>
  </si>
  <si>
    <t>TJS-00005</t>
  </si>
  <si>
    <t>NASRUDDIN</t>
  </si>
  <si>
    <t>7401042509910001</t>
  </si>
  <si>
    <t>O81299535885</t>
  </si>
  <si>
    <t>END KONTRAK</t>
  </si>
  <si>
    <t>TJS-00006</t>
  </si>
  <si>
    <t>WANDI ARDIANSYAH</t>
  </si>
  <si>
    <t>TEKNK PERMESINAN</t>
  </si>
  <si>
    <t>SYAMSURIATI</t>
  </si>
  <si>
    <t>7401011912020002</t>
  </si>
  <si>
    <t>LINGK.III KONGGOASA</t>
  </si>
  <si>
    <t>wandiardiansyah191202@gmail.com</t>
  </si>
  <si>
    <t>O82290480946</t>
  </si>
  <si>
    <t>winda</t>
  </si>
  <si>
    <t>saudara</t>
  </si>
  <si>
    <t>082247112789</t>
  </si>
  <si>
    <t>wardi</t>
  </si>
  <si>
    <t>085291601930</t>
  </si>
  <si>
    <t>0003105630382</t>
  </si>
  <si>
    <t>Lajang</t>
  </si>
  <si>
    <t>7401010511080002</t>
  </si>
  <si>
    <t>TJS-00007</t>
  </si>
  <si>
    <t>AIDIL</t>
  </si>
  <si>
    <t>SMA N 1 MAKASSAR</t>
  </si>
  <si>
    <t>7307051709830005</t>
  </si>
  <si>
    <t>O85753593658</t>
  </si>
  <si>
    <t>0002365755265</t>
  </si>
  <si>
    <t>TJS-00008</t>
  </si>
  <si>
    <t>MUH. GIAN</t>
  </si>
  <si>
    <t>SMK AL KHAIRATBAHODOPI</t>
  </si>
  <si>
    <t>GEOLOGI PERTAMBANGAN</t>
  </si>
  <si>
    <t>7401121802020001</t>
  </si>
  <si>
    <t>O85823598874</t>
  </si>
  <si>
    <t>ENDKONTRAK</t>
  </si>
  <si>
    <t>TJS-00009</t>
  </si>
  <si>
    <t>BASRI</t>
  </si>
  <si>
    <t>MOWEWE</t>
  </si>
  <si>
    <t>PKBM MANDARA KOLAKA TIMUR</t>
  </si>
  <si>
    <t>NANDI</t>
  </si>
  <si>
    <t>7401032504890001</t>
  </si>
  <si>
    <t>JL. GAJAH</t>
  </si>
  <si>
    <t>basribattibatti@gmail.com</t>
  </si>
  <si>
    <t>O82311022910</t>
  </si>
  <si>
    <t>Fahmi</t>
  </si>
  <si>
    <t>anak</t>
  </si>
  <si>
    <t>082123764953</t>
  </si>
  <si>
    <t>Isno</t>
  </si>
  <si>
    <t>085256474144</t>
  </si>
  <si>
    <t>7401042801140007</t>
  </si>
  <si>
    <t>JIHANTRI DEFITA</t>
  </si>
  <si>
    <t>AL FATIR</t>
  </si>
  <si>
    <t>AL FAHMI</t>
  </si>
  <si>
    <t>TJS-00010</t>
  </si>
  <si>
    <t>SATRIAWAN EKA PUTRA</t>
  </si>
  <si>
    <t>SMK N 2 WATUBANGGA</t>
  </si>
  <si>
    <t>ASRIYANTI</t>
  </si>
  <si>
    <t>7401081003050001</t>
  </si>
  <si>
    <t>DUSUN III GUNUNG SARI</t>
  </si>
  <si>
    <t>002/000</t>
  </si>
  <si>
    <t>GUNUNG SARI</t>
  </si>
  <si>
    <t>satriawanputra699@gmail.com</t>
  </si>
  <si>
    <t>O81391897659</t>
  </si>
  <si>
    <t>Made yudarta</t>
  </si>
  <si>
    <t>ayah</t>
  </si>
  <si>
    <t>081391897525</t>
  </si>
  <si>
    <t>asriyanti</t>
  </si>
  <si>
    <t>082286728082</t>
  </si>
  <si>
    <t>7401081901090004</t>
  </si>
  <si>
    <t>TJS-00011</t>
  </si>
  <si>
    <t>ARDIKA PRATAMA</t>
  </si>
  <si>
    <t>SD N 1 SOPURA</t>
  </si>
  <si>
    <t>MINARNI</t>
  </si>
  <si>
    <t>7401071807030001</t>
  </si>
  <si>
    <t>DUSUN LOMBOATO</t>
  </si>
  <si>
    <t>000/002</t>
  </si>
  <si>
    <t>mhmmdardika77@gmail.com</t>
  </si>
  <si>
    <t>O85222576389</t>
  </si>
  <si>
    <t>NIA RAMADANI</t>
  </si>
  <si>
    <t>082393157421</t>
  </si>
  <si>
    <t>SUGIARTI</t>
  </si>
  <si>
    <t>085136341782</t>
  </si>
  <si>
    <t>0003752235191</t>
  </si>
  <si>
    <t>7401071407210002</t>
  </si>
  <si>
    <t>PUNDOHO</t>
  </si>
  <si>
    <t>MUH ALVAN PRATAMA</t>
  </si>
  <si>
    <t>TJS-00012</t>
  </si>
  <si>
    <t>NICO DENUS TONGA</t>
  </si>
  <si>
    <t>SMA N 1 PONDIDAHA</t>
  </si>
  <si>
    <t>7402192501980001</t>
  </si>
  <si>
    <t>O82248006906</t>
  </si>
  <si>
    <t>0001940188015</t>
  </si>
  <si>
    <t>PENYAKIT KAMBUH</t>
  </si>
  <si>
    <t>SEDANG MASA PEMULIHAN</t>
  </si>
  <si>
    <t>TJS-00013</t>
  </si>
  <si>
    <t>MUH. HASBI ASSHIDDIQ</t>
  </si>
  <si>
    <t>SMP N 2 POMALAA</t>
  </si>
  <si>
    <t>7401070507910001</t>
  </si>
  <si>
    <t>DUSUN HAKANGGAPU</t>
  </si>
  <si>
    <t>000/001</t>
  </si>
  <si>
    <t>kasbi280@gmail.com</t>
  </si>
  <si>
    <t>O82376598361</t>
  </si>
  <si>
    <t>intan</t>
  </si>
  <si>
    <t>085754077868</t>
  </si>
  <si>
    <t>novaira asshiddiq</t>
  </si>
  <si>
    <t>anak pertama</t>
  </si>
  <si>
    <t>081524911946</t>
  </si>
  <si>
    <t>0002404830317</t>
  </si>
  <si>
    <t>7401070408160002</t>
  </si>
  <si>
    <t xml:space="preserve">INTAN </t>
  </si>
  <si>
    <t>NOVAIRA ASSHIDDIQ</t>
  </si>
  <si>
    <t>MUH ADRIANSA ASSHIDDIQ</t>
  </si>
  <si>
    <t>MUH NIZAM ASSHIDDIQ</t>
  </si>
  <si>
    <t>TJS-00014</t>
  </si>
  <si>
    <t>MUHAMMAD FAISAL WAWAN</t>
  </si>
  <si>
    <t>TEKNIK PERMESINAN</t>
  </si>
  <si>
    <t>7401072601990001</t>
  </si>
  <si>
    <t>O81270469351</t>
  </si>
  <si>
    <t>PHK</t>
  </si>
  <si>
    <t>TJS-00015</t>
  </si>
  <si>
    <t>JUSDAR</t>
  </si>
  <si>
    <t>C</t>
  </si>
  <si>
    <t>POMPANGI</t>
  </si>
  <si>
    <t>NURATI</t>
  </si>
  <si>
    <t>7406070309950002</t>
  </si>
  <si>
    <t>DUSUN I LALONGGULAHI</t>
  </si>
  <si>
    <t>jusdarsaqi6@gmail.com</t>
  </si>
  <si>
    <t>O82293733251</t>
  </si>
  <si>
    <t>mirnawati</t>
  </si>
  <si>
    <t>082259311365</t>
  </si>
  <si>
    <t>namila</t>
  </si>
  <si>
    <t>085216126684</t>
  </si>
  <si>
    <t>7401182901200001</t>
  </si>
  <si>
    <t>MIRNAWATI</t>
  </si>
  <si>
    <t>SYAQINA KHUMAIRA</t>
  </si>
  <si>
    <t>MUHAMMAD SYAQI</t>
  </si>
  <si>
    <t>RANOKOMEA</t>
  </si>
  <si>
    <t>TJS-00016</t>
  </si>
  <si>
    <t>WAWAN</t>
  </si>
  <si>
    <t>LENDANG BELO</t>
  </si>
  <si>
    <t>PKBM AR-RAHMAN</t>
  </si>
  <si>
    <t>HASIAH</t>
  </si>
  <si>
    <t>5203111707950003</t>
  </si>
  <si>
    <t>DUSUN I SANREBULU</t>
  </si>
  <si>
    <t>TAMBEA</t>
  </si>
  <si>
    <t>O82350493315</t>
  </si>
  <si>
    <t>5203110110210001</t>
  </si>
  <si>
    <t>TJS-00017</t>
  </si>
  <si>
    <t>BONTOTANGNGA</t>
  </si>
  <si>
    <t>HARAPAN JAYA</t>
  </si>
  <si>
    <t>HAJARIA</t>
  </si>
  <si>
    <t>7302040107980039</t>
  </si>
  <si>
    <t>DUSUN III BALI JAYA</t>
  </si>
  <si>
    <t>sulkiflipml26@gmail.com</t>
  </si>
  <si>
    <t>085217722746</t>
  </si>
  <si>
    <t>Muh fitrah</t>
  </si>
  <si>
    <t>0895370704562</t>
  </si>
  <si>
    <t>Jumrin</t>
  </si>
  <si>
    <t>mertua</t>
  </si>
  <si>
    <t>082316756204</t>
  </si>
  <si>
    <t>7401181010240001</t>
  </si>
  <si>
    <t>SITI NURHIKMAH</t>
  </si>
  <si>
    <t>MOKALELEO</t>
  </si>
  <si>
    <t>TJS-00018</t>
  </si>
  <si>
    <t>MUH. ITBAH SAM</t>
  </si>
  <si>
    <t>搅拌站Mixing plant</t>
  </si>
  <si>
    <t>LUSRIANA</t>
  </si>
  <si>
    <t>7401012701000003</t>
  </si>
  <si>
    <t>LINGK. II MOSEHA</t>
  </si>
  <si>
    <t>002/002</t>
  </si>
  <si>
    <t>Itbah27@gmail.com</t>
  </si>
  <si>
    <t>O85333704843</t>
  </si>
  <si>
    <t>samsul m</t>
  </si>
  <si>
    <t>orang tua</t>
  </si>
  <si>
    <t>085351258963</t>
  </si>
  <si>
    <t>sutriana sam</t>
  </si>
  <si>
    <t>081527214220</t>
  </si>
  <si>
    <t>0002433461905</t>
  </si>
  <si>
    <t>7401012107100003</t>
  </si>
  <si>
    <t>TJS-00019</t>
  </si>
  <si>
    <t>MUH. ALDI SYAPUTRA</t>
  </si>
  <si>
    <t>D</t>
  </si>
  <si>
    <t>SMA N 1 LATAMBAGA</t>
  </si>
  <si>
    <t>TENRIANI</t>
  </si>
  <si>
    <t>7401142205030001</t>
  </si>
  <si>
    <t>JL. BEKICOT</t>
  </si>
  <si>
    <t>004/004</t>
  </si>
  <si>
    <t>aldhydii90@gmail.com</t>
  </si>
  <si>
    <t>O85825323975</t>
  </si>
  <si>
    <t xml:space="preserve">LAKALANTAS </t>
  </si>
  <si>
    <t>TJS-00020</t>
  </si>
  <si>
    <t>KOFITMAN</t>
  </si>
  <si>
    <t>HADI</t>
  </si>
  <si>
    <t>7401072703720001</t>
  </si>
  <si>
    <t>kofitmankofitman@gmail.com</t>
  </si>
  <si>
    <t>O81524361165</t>
  </si>
  <si>
    <t>arisnawati</t>
  </si>
  <si>
    <t>085299908443</t>
  </si>
  <si>
    <t>badrudin</t>
  </si>
  <si>
    <t>082312127053</t>
  </si>
  <si>
    <t>25065370469</t>
  </si>
  <si>
    <t>7401070611140001</t>
  </si>
  <si>
    <t>ARISNAWATI</t>
  </si>
  <si>
    <t>SANUANG GAMO</t>
  </si>
  <si>
    <t>TIARA AMELIA</t>
  </si>
  <si>
    <t xml:space="preserve"> </t>
  </si>
  <si>
    <t>TJS-00040</t>
  </si>
  <si>
    <t>RASMAN</t>
  </si>
  <si>
    <t>IPIP 装卸科</t>
  </si>
  <si>
    <t>SAHORI</t>
  </si>
  <si>
    <t>7401071701830002</t>
  </si>
  <si>
    <t>JL.EKONOMI NO.107</t>
  </si>
  <si>
    <t>cikmenpml@gmail.com</t>
  </si>
  <si>
    <t>O82271981770</t>
  </si>
  <si>
    <t>andi nurdaliana</t>
  </si>
  <si>
    <t>089506030534</t>
  </si>
  <si>
    <t>Alya</t>
  </si>
  <si>
    <t>anak kandung</t>
  </si>
  <si>
    <t>085756028963</t>
  </si>
  <si>
    <t>7401070712120003</t>
  </si>
  <si>
    <t>ANDI NURDALIANA</t>
  </si>
  <si>
    <t>ALYA IRDAYANI</t>
  </si>
  <si>
    <t>ADRIAN</t>
  </si>
  <si>
    <t>AL MAHDI SYARIQUE ZAFRAN</t>
  </si>
  <si>
    <t>ALIF HAFIZH</t>
  </si>
  <si>
    <t>TJS-00041</t>
  </si>
  <si>
    <t>AAN NASRI RDWAN</t>
  </si>
  <si>
    <t>B</t>
  </si>
  <si>
    <t>BUNGA BARU</t>
  </si>
  <si>
    <t>MADRASAH ALIYAH AL-IKHLAS</t>
  </si>
  <si>
    <t>NURLINAH</t>
  </si>
  <si>
    <t>7401262707910002</t>
  </si>
  <si>
    <t>DUSUN II PUUDAMBU</t>
  </si>
  <si>
    <t>aannasriridwan@gmail.com</t>
  </si>
  <si>
    <t>O85825359857</t>
  </si>
  <si>
    <t>litfiyani</t>
  </si>
  <si>
    <t>082320669454</t>
  </si>
  <si>
    <t>aqilah</t>
  </si>
  <si>
    <t>0895326576923</t>
  </si>
  <si>
    <t>25028309901</t>
  </si>
  <si>
    <t>7411020809150005</t>
  </si>
  <si>
    <t>LUTFIANTI</t>
  </si>
  <si>
    <t>LAMOARE</t>
  </si>
  <si>
    <t>AQILAH NADIA ZAHRA</t>
  </si>
  <si>
    <t>NAURA SHAKILA AZZAHRA</t>
  </si>
  <si>
    <t>WELALA</t>
  </si>
  <si>
    <t>TJS-00042</t>
  </si>
  <si>
    <t>SUHARMAN</t>
  </si>
  <si>
    <t>METAL SHEET WORKER</t>
  </si>
  <si>
    <t>SMK N 1 MOWEWE</t>
  </si>
  <si>
    <t>7401141601940001</t>
  </si>
  <si>
    <t>JL.DURIAN NO 18</t>
  </si>
  <si>
    <t>003/000</t>
  </si>
  <si>
    <t>O82345263098</t>
  </si>
  <si>
    <t>0003525772577</t>
  </si>
  <si>
    <t>TJS-00043</t>
  </si>
  <si>
    <t>ZULKIFLI</t>
  </si>
  <si>
    <t>A</t>
  </si>
  <si>
    <t>PUNGGALUKU</t>
  </si>
  <si>
    <t>SMK N 2 KOLTIM</t>
  </si>
  <si>
    <t>NURMIA</t>
  </si>
  <si>
    <t>7405191303050001</t>
  </si>
  <si>
    <t>DUSUN II</t>
  </si>
  <si>
    <t>zulkiflikifli3429@gmail.com</t>
  </si>
  <si>
    <t>O85281941179</t>
  </si>
  <si>
    <t>nurmia</t>
  </si>
  <si>
    <t>085955276553</t>
  </si>
  <si>
    <t>andi nurlela</t>
  </si>
  <si>
    <t>082348143088</t>
  </si>
  <si>
    <t>0002858974896</t>
  </si>
  <si>
    <t>7401183101250001</t>
  </si>
  <si>
    <t>TJS-00044</t>
  </si>
  <si>
    <t>RANDA WULAA ZAINUDDIN</t>
  </si>
  <si>
    <t>7401040202920000</t>
  </si>
  <si>
    <t>O81241903336</t>
  </si>
  <si>
    <t>TJS-00045</t>
  </si>
  <si>
    <t>JARLAN</t>
  </si>
  <si>
    <t>SDN 1 TIKONU</t>
  </si>
  <si>
    <t>7401012612900001</t>
  </si>
  <si>
    <t>O82190456256</t>
  </si>
  <si>
    <t>MENGUNDURKAN DIRI/ TIDAK LANJUT PELATIHAN SIO</t>
  </si>
  <si>
    <t>TJS-00046</t>
  </si>
  <si>
    <t>FIKRAM</t>
  </si>
  <si>
    <t>07/09/1996</t>
  </si>
  <si>
    <t>7401010709960005</t>
  </si>
  <si>
    <t>fikramikram717@gmail.com</t>
  </si>
  <si>
    <t>O82296181433</t>
  </si>
  <si>
    <t>halima</t>
  </si>
  <si>
    <t>082156821580</t>
  </si>
  <si>
    <t>afifa ramadhani</t>
  </si>
  <si>
    <t>082324453392</t>
  </si>
  <si>
    <t>7401010612210001</t>
  </si>
  <si>
    <t>TJS-00047</t>
  </si>
  <si>
    <t>ASWANDI</t>
  </si>
  <si>
    <t>NURAENI</t>
  </si>
  <si>
    <t>7401141408910004</t>
  </si>
  <si>
    <t>PUUWIAU</t>
  </si>
  <si>
    <t>001/002</t>
  </si>
  <si>
    <t>ONEDI3475@GMAIL.COM</t>
  </si>
  <si>
    <t>O82296111432</t>
  </si>
  <si>
    <t>sri wahyuni</t>
  </si>
  <si>
    <t>081287668247</t>
  </si>
  <si>
    <t>warti</t>
  </si>
  <si>
    <t>082194725229</t>
  </si>
  <si>
    <t>25041380970</t>
  </si>
  <si>
    <t>7401140806150001</t>
  </si>
  <si>
    <t>SRI AYU LESTARI</t>
  </si>
  <si>
    <t>BUTON</t>
  </si>
  <si>
    <t>BILQIS KHALISTA MAHARANI</t>
  </si>
  <si>
    <t>SITI AISYAH BALQIS</t>
  </si>
  <si>
    <t>MUH NUR BILAL AFDILLAH</t>
  </si>
  <si>
    <t>TJS-00048</t>
  </si>
  <si>
    <t>AHLU SUFI</t>
  </si>
  <si>
    <t>7401082009030001</t>
  </si>
  <si>
    <t>LINGK.II OMBO</t>
  </si>
  <si>
    <t>AHLUSUFI135@GMAIL.COM</t>
  </si>
  <si>
    <t>O81316287546</t>
  </si>
  <si>
    <t>Fatahillah</t>
  </si>
  <si>
    <t>081324830775</t>
  </si>
  <si>
    <t>rahmawati</t>
  </si>
  <si>
    <t>08558345546</t>
  </si>
  <si>
    <t>0003270618066</t>
  </si>
  <si>
    <t>7401082411090001</t>
  </si>
  <si>
    <t>TJS-00049</t>
  </si>
  <si>
    <t>RISWANI</t>
  </si>
  <si>
    <t>GAMBERE</t>
  </si>
  <si>
    <t>SMP N 2 POLEANG BARAT</t>
  </si>
  <si>
    <t>DEWI</t>
  </si>
  <si>
    <t>7406075708950001</t>
  </si>
  <si>
    <t>LAKOMEA</t>
  </si>
  <si>
    <t>RAROWATU</t>
  </si>
  <si>
    <t>CIWANKPIONGHERNI@GMAIL.COM</t>
  </si>
  <si>
    <t>O82291598024</t>
  </si>
  <si>
    <t>Herni Angraini</t>
  </si>
  <si>
    <t>082279460499</t>
  </si>
  <si>
    <t>Rasyid</t>
  </si>
  <si>
    <t>Mertua</t>
  </si>
  <si>
    <t>082191428271</t>
  </si>
  <si>
    <t>7406032812200001</t>
  </si>
  <si>
    <t>HERNI ANGRAINI</t>
  </si>
  <si>
    <t>ANNISA AZKIYA</t>
  </si>
  <si>
    <t>TAUBONTO</t>
  </si>
  <si>
    <t>TJS-00083</t>
  </si>
  <si>
    <t>HENAR</t>
  </si>
  <si>
    <t>IPIP GUDANG仓储部</t>
  </si>
  <si>
    <t>WOIHA</t>
  </si>
  <si>
    <t>SMA N 1 RATE-RATE</t>
  </si>
  <si>
    <t>WENEPO</t>
  </si>
  <si>
    <t>7401011608740002</t>
  </si>
  <si>
    <t>LINGK III TALINGGONE</t>
  </si>
  <si>
    <t>001/003</t>
  </si>
  <si>
    <t>O81341784399</t>
  </si>
  <si>
    <t>7401010601090016</t>
  </si>
  <si>
    <t>HASMIATI</t>
  </si>
  <si>
    <t>RESTYKA</t>
  </si>
  <si>
    <t>NINGSIH</t>
  </si>
  <si>
    <t>MUHAMMAD ALWI</t>
  </si>
  <si>
    <t>RESIGN</t>
  </si>
  <si>
    <t>STANDBY/ MENUNGGU KEBUTUHAN DEPT GUDANG</t>
  </si>
  <si>
    <t>TJS-00084</t>
  </si>
  <si>
    <t>UMAR YASIR</t>
  </si>
  <si>
    <t>TOWUA II</t>
  </si>
  <si>
    <t>TEKNIK ALAT BERAT</t>
  </si>
  <si>
    <t>ESAPARTI</t>
  </si>
  <si>
    <t>7401122701960002</t>
  </si>
  <si>
    <t>DUSUN V MEKAR JAYA</t>
  </si>
  <si>
    <t>003/002</t>
  </si>
  <si>
    <t>PUUBUNGA</t>
  </si>
  <si>
    <t>umaryasiryasir@gmail.com</t>
  </si>
  <si>
    <t>O82292034501</t>
  </si>
  <si>
    <t>titi hariyanti</t>
  </si>
  <si>
    <t>082151533390</t>
  </si>
  <si>
    <t>suparman</t>
  </si>
  <si>
    <t>bapak kandung</t>
  </si>
  <si>
    <t>081243347955</t>
  </si>
  <si>
    <t>0002276018414</t>
  </si>
  <si>
    <t>7401122806220003</t>
  </si>
  <si>
    <t>TITI HARIANTI</t>
  </si>
  <si>
    <t xml:space="preserve">     </t>
  </si>
  <si>
    <t>TJS-00085</t>
  </si>
  <si>
    <t>IWAN</t>
  </si>
  <si>
    <t>KAPU</t>
  </si>
  <si>
    <t>SMA N 1 SAMATURU</t>
  </si>
  <si>
    <t>ISMA</t>
  </si>
  <si>
    <t>7401201003900001</t>
  </si>
  <si>
    <t>DUSUN I LALONGGASU</t>
  </si>
  <si>
    <t>SANI SANI</t>
  </si>
  <si>
    <t>IWANGONENG@GMAIL.COM</t>
  </si>
  <si>
    <t>O85257864116</t>
  </si>
  <si>
    <t>0000952087048</t>
  </si>
  <si>
    <t>7401202202170001</t>
  </si>
  <si>
    <t>ST. NURLAELA SOMAD</t>
  </si>
  <si>
    <t>MEURA</t>
  </si>
  <si>
    <t>NUR KHAYLA RAMADANI</t>
  </si>
  <si>
    <t>TAMBOLI</t>
  </si>
  <si>
    <t>NUR KHAYRA RAMADANI</t>
  </si>
  <si>
    <t>TJS-00086</t>
  </si>
  <si>
    <t xml:space="preserve">MUHAMMAD AFDAL </t>
  </si>
  <si>
    <t>PEATOA</t>
  </si>
  <si>
    <t>SMK N 1 TIRAWUTA</t>
  </si>
  <si>
    <t>JAMILAH</t>
  </si>
  <si>
    <t>7401260702000001</t>
  </si>
  <si>
    <t>muhammadafdalafdal81@gmail.com</t>
  </si>
  <si>
    <t>O82217966842</t>
  </si>
  <si>
    <t xml:space="preserve">Hartati </t>
  </si>
  <si>
    <t>085705802308</t>
  </si>
  <si>
    <t>WHID</t>
  </si>
  <si>
    <t>bapak</t>
  </si>
  <si>
    <t>085394664470</t>
  </si>
  <si>
    <t>7411022606240001</t>
  </si>
  <si>
    <t>HARTATI</t>
  </si>
  <si>
    <t>TJS-00087</t>
  </si>
  <si>
    <t>SOLIHUL HAMDI</t>
  </si>
  <si>
    <t>SMK N 1 POLNGGONA</t>
  </si>
  <si>
    <t>TEKNIK KENDARAAN RINGAN</t>
  </si>
  <si>
    <t>TETI SUGIATI</t>
  </si>
  <si>
    <t>7401252601020001</t>
  </si>
  <si>
    <t>DUSUN II RUWITARI</t>
  </si>
  <si>
    <t>012/002</t>
  </si>
  <si>
    <t>SOLIHULHAMDI9@GMAIL.COM</t>
  </si>
  <si>
    <t>O82213643517</t>
  </si>
  <si>
    <t>IIS YUSLIANI</t>
  </si>
  <si>
    <t>KAKAK KANDUNG</t>
  </si>
  <si>
    <t>085346548964</t>
  </si>
  <si>
    <t>MUH. DIKI ALFARIZI</t>
  </si>
  <si>
    <t>ADIK KANDUNG</t>
  </si>
  <si>
    <t>085717267423</t>
  </si>
  <si>
    <t>0002173269249</t>
  </si>
  <si>
    <t>7401252705080072</t>
  </si>
  <si>
    <t>TJS-00088</t>
  </si>
  <si>
    <t>ICHAL SAPUTRA</t>
  </si>
  <si>
    <t>EMBRIANA</t>
  </si>
  <si>
    <t>7401010703960002</t>
  </si>
  <si>
    <t>LINGK. I TAWO-TAWO</t>
  </si>
  <si>
    <t>ichalsaputra464@gmail.com</t>
  </si>
  <si>
    <t>O85198974418</t>
  </si>
  <si>
    <t>7401012710210001</t>
  </si>
  <si>
    <t>KELVIN</t>
  </si>
  <si>
    <t>7401010103990001</t>
  </si>
  <si>
    <t>DUSUN II BENDE</t>
  </si>
  <si>
    <t>O82231775054</t>
  </si>
  <si>
    <t>25130127407</t>
  </si>
  <si>
    <t>TJS-00120</t>
  </si>
  <si>
    <t>GAFFAR</t>
  </si>
  <si>
    <t>MACCADING</t>
  </si>
  <si>
    <t>MARANIA</t>
  </si>
  <si>
    <t>7308180112930001</t>
  </si>
  <si>
    <t>gaffarmalik895@gmail.com</t>
  </si>
  <si>
    <t>085321365145</t>
  </si>
  <si>
    <t>arumdani</t>
  </si>
  <si>
    <t>ratna panduku</t>
  </si>
  <si>
    <t>082324822164</t>
  </si>
  <si>
    <t>0002170976657</t>
  </si>
  <si>
    <t>7401072407200001</t>
  </si>
  <si>
    <t>OSEANA ARUMDANI</t>
  </si>
  <si>
    <t>FEBY DIAZ AYUNINGRUM</t>
  </si>
  <si>
    <t>MUHAMMAD ABDUL MALIK</t>
  </si>
  <si>
    <t>BONE</t>
  </si>
  <si>
    <t>TJS-00121</t>
  </si>
  <si>
    <t>APRISAL</t>
  </si>
  <si>
    <t>SMK N 1 POMALAA</t>
  </si>
  <si>
    <t>SUNAYA</t>
  </si>
  <si>
    <t>7401072503060001</t>
  </si>
  <si>
    <t>DUSUN WATAREMA</t>
  </si>
  <si>
    <t>aprisal929@gmail.com</t>
  </si>
  <si>
    <t>085696074057</t>
  </si>
  <si>
    <t>rawas</t>
  </si>
  <si>
    <t>082321689326</t>
  </si>
  <si>
    <t>sunaya</t>
  </si>
  <si>
    <t>081523641262</t>
  </si>
  <si>
    <t>0002436245515</t>
  </si>
  <si>
    <t>7401072704070004</t>
  </si>
  <si>
    <t>TJS-00122</t>
  </si>
  <si>
    <t>MASLANG</t>
  </si>
  <si>
    <t>SMP N 1 POLINGGONA</t>
  </si>
  <si>
    <t>INTANG</t>
  </si>
  <si>
    <t>7401251405040001</t>
  </si>
  <si>
    <t>LINGK. I PEWISOA</t>
  </si>
  <si>
    <t>maslang173@gmail.com</t>
  </si>
  <si>
    <t>081299508709</t>
  </si>
  <si>
    <t>Resky Amelia</t>
  </si>
  <si>
    <t>082292051169</t>
  </si>
  <si>
    <t>intang</t>
  </si>
  <si>
    <t>085191483832</t>
  </si>
  <si>
    <t>25082897650</t>
  </si>
  <si>
    <t>7401252506240001</t>
  </si>
  <si>
    <t>TJS-00123</t>
  </si>
  <si>
    <t>TAUFIK</t>
  </si>
  <si>
    <t>BULUKUMBA</t>
  </si>
  <si>
    <t>SMK TUNAS HUSADA KENDARI</t>
  </si>
  <si>
    <t>KESEHATAN</t>
  </si>
  <si>
    <t>PATMA</t>
  </si>
  <si>
    <t>7402330406960002</t>
  </si>
  <si>
    <t>DESA KAPOIALA BARU</t>
  </si>
  <si>
    <t>001/000</t>
  </si>
  <si>
    <t>KAPOIALA BARU</t>
  </si>
  <si>
    <t>KAPOIALA</t>
  </si>
  <si>
    <t>KONAWE</t>
  </si>
  <si>
    <t>yardhaainun@gmail.com</t>
  </si>
  <si>
    <t>082297717436</t>
  </si>
  <si>
    <t xml:space="preserve">icha </t>
  </si>
  <si>
    <t>085126643010</t>
  </si>
  <si>
    <t>SULASTRI</t>
  </si>
  <si>
    <t>083845307325</t>
  </si>
  <si>
    <t>7402332209140002</t>
  </si>
  <si>
    <t>NUR HAPISA</t>
  </si>
  <si>
    <t>TJS-00124</t>
  </si>
  <si>
    <t>AQRI RAMADHAN</t>
  </si>
  <si>
    <t>SMK NEGERI 2 POMALAA</t>
  </si>
  <si>
    <t>TEKNK ELEKTRONIKA</t>
  </si>
  <si>
    <t>7401071907950002</t>
  </si>
  <si>
    <t>BELUM PELATIHAN SIO</t>
  </si>
  <si>
    <t>TJS-00125</t>
  </si>
  <si>
    <t>SIKDIANSYAH PUTRA</t>
  </si>
  <si>
    <t>MIKUASI</t>
  </si>
  <si>
    <t>SMA NEGERI 1 PAKUE</t>
  </si>
  <si>
    <t>NURMIATI</t>
  </si>
  <si>
    <t>7408022707040003</t>
  </si>
  <si>
    <t>JL. KONGGOASA DUSUN IV</t>
  </si>
  <si>
    <t>putrakw450@gmail.com</t>
  </si>
  <si>
    <t>085266656047</t>
  </si>
  <si>
    <t>Niar</t>
  </si>
  <si>
    <t>085216437265</t>
  </si>
  <si>
    <t>Ningsih</t>
  </si>
  <si>
    <t>085366608283</t>
  </si>
  <si>
    <t>7408020403240001</t>
  </si>
  <si>
    <t>TJS-00126</t>
  </si>
  <si>
    <t>AGUSTINUS BANDOLAN</t>
  </si>
  <si>
    <t>NOSU</t>
  </si>
  <si>
    <t>SMK HANDAYANI MAKASSAR</t>
  </si>
  <si>
    <t>DOR</t>
  </si>
  <si>
    <t>7602112408010002</t>
  </si>
  <si>
    <t>JL.PPK</t>
  </si>
  <si>
    <t>005/000</t>
  </si>
  <si>
    <t>agustbandolan@gmail.com</t>
  </si>
  <si>
    <t>085280702579</t>
  </si>
  <si>
    <t>yuliana</t>
  </si>
  <si>
    <t>kakak</t>
  </si>
  <si>
    <t>082217143381</t>
  </si>
  <si>
    <t>tia</t>
  </si>
  <si>
    <t>08221735349</t>
  </si>
  <si>
    <t>25130127159</t>
  </si>
  <si>
    <t>7401010910140001</t>
  </si>
  <si>
    <t>TJS-00127</t>
  </si>
  <si>
    <t>SMA N 1 MOWEWE</t>
  </si>
  <si>
    <t>ILMU SOSIAL</t>
  </si>
  <si>
    <t>7401140911900001</t>
  </si>
  <si>
    <t>INEBENGGI</t>
  </si>
  <si>
    <t>andikasuami@gmail.com</t>
  </si>
  <si>
    <t>085150687858</t>
  </si>
  <si>
    <t>sasidah</t>
  </si>
  <si>
    <t>081243149779</t>
  </si>
  <si>
    <t>ermi sani</t>
  </si>
  <si>
    <t>082188923388</t>
  </si>
  <si>
    <t>0002481804393</t>
  </si>
  <si>
    <t>7411071907160012</t>
  </si>
  <si>
    <t xml:space="preserve">SAIDAH </t>
  </si>
  <si>
    <t>SHAKIRA NUR QOLBI</t>
  </si>
  <si>
    <t>ABDUL KHALIF MUAMAR</t>
  </si>
  <si>
    <t>TJS-00128</t>
  </si>
  <si>
    <t>PETRUS UPA</t>
  </si>
  <si>
    <t>POTON</t>
  </si>
  <si>
    <t>BERNADET BANNI</t>
  </si>
  <si>
    <t>7401071303840002</t>
  </si>
  <si>
    <t>JL.BELAKANG SMP NEG. PELAMBUA</t>
  </si>
  <si>
    <t>upapetrus03@gmail.com</t>
  </si>
  <si>
    <t>082192893371</t>
  </si>
  <si>
    <t>agustina pairunan</t>
  </si>
  <si>
    <t>082187451772</t>
  </si>
  <si>
    <t>rasti thomas tambah</t>
  </si>
  <si>
    <t>085394136201</t>
  </si>
  <si>
    <t>7401071805110003</t>
  </si>
  <si>
    <t>AGUSTINA PAIRUNAN</t>
  </si>
  <si>
    <t>TINONDO</t>
  </si>
  <si>
    <t>RASTI THOMAS TAMBAH</t>
  </si>
  <si>
    <t>GABRIELA AGRACIANA</t>
  </si>
  <si>
    <t>ABNER HANS TAMBA</t>
  </si>
  <si>
    <t>TJS-00129</t>
  </si>
  <si>
    <t>SYAMSIDAR</t>
  </si>
  <si>
    <t>7401072010860001</t>
  </si>
  <si>
    <t>alfiankpomalaaa18@gmail.com</t>
  </si>
  <si>
    <t>082346368063</t>
  </si>
  <si>
    <t>nur idha</t>
  </si>
  <si>
    <t>ipar</t>
  </si>
  <si>
    <t>082260545586</t>
  </si>
  <si>
    <t>vi</t>
  </si>
  <si>
    <t>081251898827</t>
  </si>
  <si>
    <t>0002850513221</t>
  </si>
  <si>
    <t>7206072509110010</t>
  </si>
  <si>
    <t>NUR</t>
  </si>
  <si>
    <t>POLI POLIA</t>
  </si>
  <si>
    <t>DANDI N</t>
  </si>
  <si>
    <t>MATARAPE</t>
  </si>
  <si>
    <t>TJS-00130</t>
  </si>
  <si>
    <t>LAKASA</t>
  </si>
  <si>
    <t>NUHARA</t>
  </si>
  <si>
    <t>7401260510880001</t>
  </si>
  <si>
    <t>rezkylakas@gmail.com</t>
  </si>
  <si>
    <t>082261191956</t>
  </si>
  <si>
    <t>hasniati</t>
  </si>
  <si>
    <t>085298567479</t>
  </si>
  <si>
    <t>putra</t>
  </si>
  <si>
    <t>anak keponakan</t>
  </si>
  <si>
    <t>085796503329</t>
  </si>
  <si>
    <t>0002922857021</t>
  </si>
  <si>
    <t>7411020805180006</t>
  </si>
  <si>
    <t xml:space="preserve">SRI </t>
  </si>
  <si>
    <t>LOEA</t>
  </si>
  <si>
    <t>NUR HAFIZA GHAZIYAH</t>
  </si>
  <si>
    <t>LALOWURA</t>
  </si>
  <si>
    <t>NUR HADZKADINA GHAZIYAH</t>
  </si>
  <si>
    <t>TJS-00131</t>
  </si>
  <si>
    <t>HASRULLAH</t>
  </si>
  <si>
    <t>ULUKALO</t>
  </si>
  <si>
    <t>7401101402840002</t>
  </si>
  <si>
    <t>LINGK.III WATUMBASI</t>
  </si>
  <si>
    <t>hasrullahhasrul@gmail.com</t>
  </si>
  <si>
    <t>085204213204</t>
  </si>
  <si>
    <t>kasmin</t>
  </si>
  <si>
    <t>085241526523</t>
  </si>
  <si>
    <t>salsabila</t>
  </si>
  <si>
    <t>085705378878</t>
  </si>
  <si>
    <t>0002039005596</t>
  </si>
  <si>
    <t>7401141610120001</t>
  </si>
  <si>
    <t>KASMIN</t>
  </si>
  <si>
    <t>ELIZA SAFA SALSABILLAH</t>
  </si>
  <si>
    <t>SALMAN ALFARISI</t>
  </si>
  <si>
    <t>SHAFWAN SIRAAJ</t>
  </si>
  <si>
    <t>SALWA SALSABILLAH</t>
  </si>
  <si>
    <t>SALVINA SALSABILLAH</t>
  </si>
  <si>
    <t>TJS-00132</t>
  </si>
  <si>
    <t>SMK N 3 UJUNG PANDANG</t>
  </si>
  <si>
    <t>HATIJA</t>
  </si>
  <si>
    <t>7401070606770002</t>
  </si>
  <si>
    <t>JL.KONGGOASA NO.68</t>
  </si>
  <si>
    <t>IR06061977@gmail.com</t>
  </si>
  <si>
    <t>081242121733</t>
  </si>
  <si>
    <t>jumiati j</t>
  </si>
  <si>
    <t>082190369322</t>
  </si>
  <si>
    <t>aisyah n.h</t>
  </si>
  <si>
    <t>085335966402</t>
  </si>
  <si>
    <t>7401071604080003</t>
  </si>
  <si>
    <t>JUMIATI J</t>
  </si>
  <si>
    <t>ENREKANG</t>
  </si>
  <si>
    <t>IRMATI NUR HADTIJA</t>
  </si>
  <si>
    <t>TARAKAN</t>
  </si>
  <si>
    <t>MOH FAUZAN</t>
  </si>
  <si>
    <t>AISYAHNUR HATIJA</t>
  </si>
  <si>
    <t>TJS-00133</t>
  </si>
  <si>
    <t>ANDI MUH RISDA</t>
  </si>
  <si>
    <t>7401142004030003</t>
  </si>
  <si>
    <t>KERJA DI PERUSAHAAN LAIN</t>
  </si>
  <si>
    <t>TJS-00134</t>
  </si>
  <si>
    <t>MUH. NOOR KHAERUL</t>
  </si>
  <si>
    <t>Logistik物流科</t>
  </si>
  <si>
    <t>HARDIATI</t>
  </si>
  <si>
    <t>7401070209000002</t>
  </si>
  <si>
    <t>DUSUN IV NO.91</t>
  </si>
  <si>
    <t>bukhtyherul@gmail.com</t>
  </si>
  <si>
    <t>085216188952</t>
  </si>
  <si>
    <t>hardiati</t>
  </si>
  <si>
    <t>089527213423</t>
  </si>
  <si>
    <t>7401072501210004</t>
  </si>
  <si>
    <t>TJS-00135</t>
  </si>
  <si>
    <t>KARWAN</t>
  </si>
  <si>
    <t>ANAWAI</t>
  </si>
  <si>
    <t>7401070510870001</t>
  </si>
  <si>
    <t>sangadam00@gmail.com</t>
  </si>
  <si>
    <t>085254104557</t>
  </si>
  <si>
    <t>islamiyah muctar</t>
  </si>
  <si>
    <t>081346509517</t>
  </si>
  <si>
    <t>kusmiran</t>
  </si>
  <si>
    <t>saudara kandung</t>
  </si>
  <si>
    <t>082271025694</t>
  </si>
  <si>
    <t>25130127001</t>
  </si>
  <si>
    <t>0001940279758</t>
  </si>
  <si>
    <t>7401071302190001</t>
  </si>
  <si>
    <t>AL ISLAMIAH</t>
  </si>
  <si>
    <t>SINJAI</t>
  </si>
  <si>
    <t>ARIFA HANIFAH KARWAN</t>
  </si>
  <si>
    <t>MUH ARRAFFI KARWAN</t>
  </si>
  <si>
    <t>TJS-00136</t>
  </si>
  <si>
    <t>SUMARLIANTO</t>
  </si>
  <si>
    <t>7401010103970007</t>
  </si>
  <si>
    <t>LINGK.IV MANDARA</t>
  </si>
  <si>
    <t>sumarlianto@gmail.com</t>
  </si>
  <si>
    <t>081524917324</t>
  </si>
  <si>
    <t>usman p</t>
  </si>
  <si>
    <t>085395800997</t>
  </si>
  <si>
    <t>sumarno</t>
  </si>
  <si>
    <t>085752327048</t>
  </si>
  <si>
    <t>0002045478227</t>
  </si>
  <si>
    <t>7401012312100015</t>
  </si>
  <si>
    <t>TJS-00137</t>
  </si>
  <si>
    <t>MUH REZA</t>
  </si>
  <si>
    <t>ERNA</t>
  </si>
  <si>
    <t>7401012805050001</t>
  </si>
  <si>
    <t>muhresa286@gmail.com</t>
  </si>
  <si>
    <t>081367602528</t>
  </si>
  <si>
    <t>erna</t>
  </si>
  <si>
    <t>082337965403</t>
  </si>
  <si>
    <t>nirwan</t>
  </si>
  <si>
    <t>082296941228</t>
  </si>
  <si>
    <t>25082897668</t>
  </si>
  <si>
    <t>7401071901080026</t>
  </si>
  <si>
    <t>TJS-00138</t>
  </si>
  <si>
    <t>ASTIN PAPUA</t>
  </si>
  <si>
    <t>ERNAWATI</t>
  </si>
  <si>
    <t>7401010208950003</t>
  </si>
  <si>
    <t>LINGK. I  PEBUSIA</t>
  </si>
  <si>
    <t>astinpeapua88@gmail.com</t>
  </si>
  <si>
    <t>082292282743</t>
  </si>
  <si>
    <t>Mulianto Papua</t>
  </si>
  <si>
    <t>082397860703</t>
  </si>
  <si>
    <t>asmin papua</t>
  </si>
  <si>
    <t>082251441828</t>
  </si>
  <si>
    <t>7401010702220004</t>
  </si>
  <si>
    <t>TJS-00139</t>
  </si>
  <si>
    <t>TASNIM</t>
  </si>
  <si>
    <t>MATANGGORAI</t>
  </si>
  <si>
    <t>SMK AL ANSHAR</t>
  </si>
  <si>
    <t>7402101908980001</t>
  </si>
  <si>
    <t>LINGK.III</t>
  </si>
  <si>
    <t>002/004</t>
  </si>
  <si>
    <t>jojomahesa62@gmail.com</t>
  </si>
  <si>
    <t>082296655141</t>
  </si>
  <si>
    <t>TASMIN</t>
  </si>
  <si>
    <t>082293779399</t>
  </si>
  <si>
    <t>misra</t>
  </si>
  <si>
    <t>082296009193</t>
  </si>
  <si>
    <t>0000950231283</t>
  </si>
  <si>
    <t>7401180301250001</t>
  </si>
  <si>
    <t>TJS-00140</t>
  </si>
  <si>
    <t>RAFLIADI</t>
  </si>
  <si>
    <t>TIROMAI</t>
  </si>
  <si>
    <t>SMA N 1 BOMBANA</t>
  </si>
  <si>
    <t>ROSDIANTI</t>
  </si>
  <si>
    <t>7406010803030002</t>
  </si>
  <si>
    <t>adirafli613@gmail.com</t>
  </si>
  <si>
    <t>082219624809</t>
  </si>
  <si>
    <t xml:space="preserve">Rosdiati </t>
  </si>
  <si>
    <t>IBU KANDUNG</t>
  </si>
  <si>
    <t>081239047967</t>
  </si>
  <si>
    <t>Rosianti</t>
  </si>
  <si>
    <t>kakak kandung</t>
  </si>
  <si>
    <t>085750841907</t>
  </si>
  <si>
    <t>7401180702250005</t>
  </si>
  <si>
    <t>SAKIT/END KONTRAK</t>
  </si>
  <si>
    <t>TJS-00141</t>
  </si>
  <si>
    <t>RONI</t>
  </si>
  <si>
    <t>BUNGA</t>
  </si>
  <si>
    <t>7401072207030001</t>
  </si>
  <si>
    <t>oni77910@gmail.com</t>
  </si>
  <si>
    <t>085283218403</t>
  </si>
  <si>
    <t>bunga</t>
  </si>
  <si>
    <t>081216899121</t>
  </si>
  <si>
    <t>maulina</t>
  </si>
  <si>
    <t>082285716129</t>
  </si>
  <si>
    <t>7401071901080027</t>
  </si>
  <si>
    <t>TJS-00142</t>
  </si>
  <si>
    <t>IDUL LUBIS</t>
  </si>
  <si>
    <t>TAWAINALU</t>
  </si>
  <si>
    <t>MASINI</t>
  </si>
  <si>
    <t>7401021411040001</t>
  </si>
  <si>
    <t>lubisidul55@gmail.com</t>
  </si>
  <si>
    <t>082225479124</t>
  </si>
  <si>
    <t>ariyanto</t>
  </si>
  <si>
    <t>082259165657</t>
  </si>
  <si>
    <t>7411012604180001</t>
  </si>
  <si>
    <t>TJS-00143</t>
  </si>
  <si>
    <t>ARIYANTO LUBIS</t>
  </si>
  <si>
    <t>TEKNIK KONSTRUKSI</t>
  </si>
  <si>
    <t>7401021007030001</t>
  </si>
  <si>
    <t>arikoltim03@gmail.com</t>
  </si>
  <si>
    <t>masini</t>
  </si>
  <si>
    <t>085250829382</t>
  </si>
  <si>
    <t>bela</t>
  </si>
  <si>
    <t>saudari</t>
  </si>
  <si>
    <t>TJS-00144</t>
  </si>
  <si>
    <t>MUHAMMAD ARDIANSYAH</t>
  </si>
  <si>
    <t>MARDANGING</t>
  </si>
  <si>
    <t>SMP N 2 PAMMANA</t>
  </si>
  <si>
    <t>ERNIANTI</t>
  </si>
  <si>
    <t>7313021111000001</t>
  </si>
  <si>
    <t>LINGK. I ATOWATU</t>
  </si>
  <si>
    <t>muhammadardiansyah0027@gmail.com</t>
  </si>
  <si>
    <t>081241914437</t>
  </si>
  <si>
    <t>haryana</t>
  </si>
  <si>
    <t>085657033112</t>
  </si>
  <si>
    <t>sudarman s.h</t>
  </si>
  <si>
    <t>085396650180</t>
  </si>
  <si>
    <t>7313020412230002</t>
  </si>
  <si>
    <t>TJS-00145</t>
  </si>
  <si>
    <t>SUWANDI</t>
  </si>
  <si>
    <t>ASTIN</t>
  </si>
  <si>
    <t>7401010610870003</t>
  </si>
  <si>
    <t>LINGK. I KEL.SILEA</t>
  </si>
  <si>
    <t>suwandi2020202@gmail.com</t>
  </si>
  <si>
    <t>082318886667</t>
  </si>
  <si>
    <t>hastian</t>
  </si>
  <si>
    <t>085251825897</t>
  </si>
  <si>
    <t>sudiono</t>
  </si>
  <si>
    <t>085242360921</t>
  </si>
  <si>
    <t>0000133043229</t>
  </si>
  <si>
    <t>7401010112070007</t>
  </si>
  <si>
    <t>TJS-00146</t>
  </si>
  <si>
    <t>MUHAMMAD RIFKI</t>
  </si>
  <si>
    <t>SUPIRA</t>
  </si>
  <si>
    <t>7401070107050004</t>
  </si>
  <si>
    <t>7401072108070008</t>
  </si>
  <si>
    <t>BELUM BISA BERGABUNG</t>
  </si>
  <si>
    <t>TJS-00147</t>
  </si>
  <si>
    <t>BOLONG</t>
  </si>
  <si>
    <t>7401070603920001</t>
  </si>
  <si>
    <t>rustamruslan818@gmail.com</t>
  </si>
  <si>
    <t>085796038723</t>
  </si>
  <si>
    <t>nurul hikmah</t>
  </si>
  <si>
    <t>085787007753</t>
  </si>
  <si>
    <t>rahmatia</t>
  </si>
  <si>
    <t>082293177174</t>
  </si>
  <si>
    <t>7401070903180002</t>
  </si>
  <si>
    <t>SENTANI</t>
  </si>
  <si>
    <t>ZAHRANA SABRIYA JUNINDIRA</t>
  </si>
  <si>
    <t>ZEA ALISHA RUHIMANA</t>
  </si>
  <si>
    <t>TOPOYO</t>
  </si>
  <si>
    <t>ZAYYAN ALBIRRU MALEEO</t>
  </si>
  <si>
    <t>TJS-00148</t>
  </si>
  <si>
    <t>JUFRI</t>
  </si>
  <si>
    <t>SITTI</t>
  </si>
  <si>
    <t>7401072006790004</t>
  </si>
  <si>
    <t>jupri127898@gmail.com</t>
  </si>
  <si>
    <t>085210152252</t>
  </si>
  <si>
    <t>082188800580</t>
  </si>
  <si>
    <t>kadi</t>
  </si>
  <si>
    <t>085280560247</t>
  </si>
  <si>
    <t>7401072004210001</t>
  </si>
  <si>
    <t>INTAN PURNAMA SARI</t>
  </si>
  <si>
    <t>KAPAS PANJI</t>
  </si>
  <si>
    <t>MUHAMAD HAFIZ</t>
  </si>
  <si>
    <t>PADANG</t>
  </si>
  <si>
    <t>TJS-00149</t>
  </si>
  <si>
    <t>DWI FEBRIANSYAH</t>
  </si>
  <si>
    <t>HAMSIAH</t>
  </si>
  <si>
    <t>7307021502980001</t>
  </si>
  <si>
    <t>DUSUN III PINE TANI</t>
  </si>
  <si>
    <t>003/003</t>
  </si>
  <si>
    <t>ULU BAULA</t>
  </si>
  <si>
    <t>febridam81@gmail.com</t>
  </si>
  <si>
    <t>082196039534</t>
  </si>
  <si>
    <t>alfiansyah</t>
  </si>
  <si>
    <t>081543345499</t>
  </si>
  <si>
    <t>saeful</t>
  </si>
  <si>
    <t>085341616434</t>
  </si>
  <si>
    <t>25065370899</t>
  </si>
  <si>
    <t>7401121403230002</t>
  </si>
  <si>
    <t>TJS-00150</t>
  </si>
  <si>
    <t>BODE</t>
  </si>
  <si>
    <t>7401140205840002</t>
  </si>
  <si>
    <t>JL. MEOHAI NO. 3</t>
  </si>
  <si>
    <t>hasbihasbiklk2024@gmail.com</t>
  </si>
  <si>
    <t>085257965090</t>
  </si>
  <si>
    <t>burhanuddin</t>
  </si>
  <si>
    <t>085298747025</t>
  </si>
  <si>
    <t>leni</t>
  </si>
  <si>
    <t>085216683887</t>
  </si>
  <si>
    <t>7401140411090001</t>
  </si>
  <si>
    <t>TJS-00151</t>
  </si>
  <si>
    <t>SRI AMELIASARI</t>
  </si>
  <si>
    <t>NURMA</t>
  </si>
  <si>
    <t>7401014909020003</t>
  </si>
  <si>
    <t>sriamelia0902@gmail.com</t>
  </si>
  <si>
    <t>082296004596</t>
  </si>
  <si>
    <t>muh ikram</t>
  </si>
  <si>
    <t>085346318749</t>
  </si>
  <si>
    <t xml:space="preserve">ade keraf </t>
  </si>
  <si>
    <t>081527043640</t>
  </si>
  <si>
    <t>25065370675</t>
  </si>
  <si>
    <t>7401010708240002</t>
  </si>
  <si>
    <t>TJS-00152</t>
  </si>
  <si>
    <t>RIZALDI</t>
  </si>
  <si>
    <t>DINI</t>
  </si>
  <si>
    <t>7401072901990001</t>
  </si>
  <si>
    <t>DUSUN I WATAREMA</t>
  </si>
  <si>
    <t>risalsuci@gmail.com</t>
  </si>
  <si>
    <t>082223821659</t>
  </si>
  <si>
    <t>Suci Wulandari</t>
  </si>
  <si>
    <t>085219445311</t>
  </si>
  <si>
    <t>mardini</t>
  </si>
  <si>
    <t>085397245748</t>
  </si>
  <si>
    <t>25065370444</t>
  </si>
  <si>
    <t>7401071310220002</t>
  </si>
  <si>
    <t>SUCI WULAN DARI</t>
  </si>
  <si>
    <t>TJS-00168</t>
  </si>
  <si>
    <t>MUH. IVON SYARDHANI</t>
  </si>
  <si>
    <t>USN KOLAKA</t>
  </si>
  <si>
    <t>SARJANA HUKUM</t>
  </si>
  <si>
    <t>YETTI DAMAYANTI</t>
  </si>
  <si>
    <t>7401041301970008</t>
  </si>
  <si>
    <t>PERUMAHAN LALOMBAA BLOK A NO 33</t>
  </si>
  <si>
    <t>sijimphonekolaka@gmail.com</t>
  </si>
  <si>
    <t>082248077948</t>
  </si>
  <si>
    <t>novitriana rafiq</t>
  </si>
  <si>
    <t xml:space="preserve">istri </t>
  </si>
  <si>
    <t>081245660916</t>
  </si>
  <si>
    <t>satar landika</t>
  </si>
  <si>
    <t>085226894040</t>
  </si>
  <si>
    <t>25082897684</t>
  </si>
  <si>
    <t>7401040602230001</t>
  </si>
  <si>
    <t>NOVITRIANA RAFIQ</t>
  </si>
  <si>
    <t>WATAMPONE</t>
  </si>
  <si>
    <t>MUH AFEEF NURDIANSYAH</t>
  </si>
  <si>
    <t>SAMBOJA</t>
  </si>
  <si>
    <t>TJS-00169</t>
  </si>
  <si>
    <t>FERY RYANTO</t>
  </si>
  <si>
    <t>NUNUNG A</t>
  </si>
  <si>
    <t>7401012106000003</t>
  </si>
  <si>
    <t>SABIONA</t>
  </si>
  <si>
    <t>ryantofery21@gmail.com</t>
  </si>
  <si>
    <t>082221117320</t>
  </si>
  <si>
    <t>wisni pratiwi</t>
  </si>
  <si>
    <t>081524361080</t>
  </si>
  <si>
    <t>nunung ardin</t>
  </si>
  <si>
    <t>085796272282</t>
  </si>
  <si>
    <t>25130126938</t>
  </si>
  <si>
    <t>7501112402076883</t>
  </si>
  <si>
    <t>TJS-00170</t>
  </si>
  <si>
    <t>SALMAN ALFARIZI</t>
  </si>
  <si>
    <t>7401142009860001</t>
  </si>
  <si>
    <t>JL. JAMBU</t>
  </si>
  <si>
    <t>018/005</t>
  </si>
  <si>
    <t>salmanmmp1037@gmail.com</t>
  </si>
  <si>
    <t>085825267945</t>
  </si>
  <si>
    <t>A. mira</t>
  </si>
  <si>
    <t>082290111279</t>
  </si>
  <si>
    <t>M. Jibran</t>
  </si>
  <si>
    <t>Anak kandung</t>
  </si>
  <si>
    <t>085821800057</t>
  </si>
  <si>
    <t>25065370949</t>
  </si>
  <si>
    <t>7401072601240001</t>
  </si>
  <si>
    <t>ANDI AISYA MISRA</t>
  </si>
  <si>
    <t>MUH JIBRAN ALFARIZI</t>
  </si>
  <si>
    <t>RAHMAT HIDAYAT ALFARISI</t>
  </si>
  <si>
    <t>TJS-00171</t>
  </si>
  <si>
    <t>SARJANA KOMPUTER</t>
  </si>
  <si>
    <t>SULHIA</t>
  </si>
  <si>
    <t>7401072908900002</t>
  </si>
  <si>
    <t>085284006656</t>
  </si>
  <si>
    <t>SUGITA</t>
  </si>
  <si>
    <t>085336422452</t>
  </si>
  <si>
    <t>082190811628</t>
  </si>
  <si>
    <t>25065370279</t>
  </si>
  <si>
    <t>7401073011220003</t>
  </si>
  <si>
    <t>TJS-00172</t>
  </si>
  <si>
    <t>SUMARDIN</t>
  </si>
  <si>
    <t>KENDARI</t>
  </si>
  <si>
    <t>SMA N 6 KENDARI</t>
  </si>
  <si>
    <t>ROSMIATI</t>
  </si>
  <si>
    <t>7471072405960001</t>
  </si>
  <si>
    <t>DUSUN III</t>
  </si>
  <si>
    <t>adhin0596@gmail.com</t>
  </si>
  <si>
    <t>085210705242</t>
  </si>
  <si>
    <t>safar</t>
  </si>
  <si>
    <t>085222266022</t>
  </si>
  <si>
    <t>rosmiati</t>
  </si>
  <si>
    <t>082333390088</t>
  </si>
  <si>
    <t>25065370741</t>
  </si>
  <si>
    <t>7402361910200001</t>
  </si>
  <si>
    <t>TJS-00173</t>
  </si>
  <si>
    <t>RISWANDI</t>
  </si>
  <si>
    <t>TOBAKU</t>
  </si>
  <si>
    <t>SMPS HAJI AGUSSALIM</t>
  </si>
  <si>
    <t>JUWARNI</t>
  </si>
  <si>
    <t>7408131105030001</t>
  </si>
  <si>
    <t>JL. PESISIR PANTAI LINGK.II</t>
  </si>
  <si>
    <t>andyandy67293@gmail.com</t>
  </si>
  <si>
    <t>082395121708</t>
  </si>
  <si>
    <t>Riswandi</t>
  </si>
  <si>
    <t>pira</t>
  </si>
  <si>
    <t>085189687324</t>
  </si>
  <si>
    <t>25065370543</t>
  </si>
  <si>
    <t>7401181002250006</t>
  </si>
  <si>
    <t>TJS-00174</t>
  </si>
  <si>
    <t>MUHAMMAD KAUZAR</t>
  </si>
  <si>
    <t>SAENAB</t>
  </si>
  <si>
    <t>7401120410040001</t>
  </si>
  <si>
    <t>DUSUN IV IWOIMOAHE</t>
  </si>
  <si>
    <t>kausarmuhammad609@gmail.com</t>
  </si>
  <si>
    <t>082239020604</t>
  </si>
  <si>
    <t>zair</t>
  </si>
  <si>
    <t>085342859921</t>
  </si>
  <si>
    <t>Sukmawati</t>
  </si>
  <si>
    <t>25065370659</t>
  </si>
  <si>
    <t>7401122005100001</t>
  </si>
  <si>
    <t>TJS-00175</t>
  </si>
  <si>
    <t>SULPATRA</t>
  </si>
  <si>
    <t>KUMALA</t>
  </si>
  <si>
    <t>7401011712930001</t>
  </si>
  <si>
    <t>DUSUN WIRABUANA</t>
  </si>
  <si>
    <t>zhulochank@icloud.com</t>
  </si>
  <si>
    <t>082236436946</t>
  </si>
  <si>
    <t>arafah</t>
  </si>
  <si>
    <t>085824959072</t>
  </si>
  <si>
    <t>dermawan</t>
  </si>
  <si>
    <t>085823270043</t>
  </si>
  <si>
    <t>25065370667</t>
  </si>
  <si>
    <t>7401012007100003</t>
  </si>
  <si>
    <t>TJS-00176</t>
  </si>
  <si>
    <t>HERMANZAH</t>
  </si>
  <si>
    <t>TEKNIK GAMBAR BANGUNAN</t>
  </si>
  <si>
    <t>7401013008920001</t>
  </si>
  <si>
    <t>DUSUN I</t>
  </si>
  <si>
    <t>hermanzahnajwa92@gmail.com</t>
  </si>
  <si>
    <t>082344187685</t>
  </si>
  <si>
    <t>rosmini</t>
  </si>
  <si>
    <t>085299141842</t>
  </si>
  <si>
    <t>herwin</t>
  </si>
  <si>
    <t>085298674617</t>
  </si>
  <si>
    <t>25065370600</t>
  </si>
  <si>
    <t>7401012210180004</t>
  </si>
  <si>
    <t>ASRIANA</t>
  </si>
  <si>
    <t>NAJWA HERMANZA</t>
  </si>
  <si>
    <t>NABIL HERMANZA</t>
  </si>
  <si>
    <t>TJS-00177</t>
  </si>
  <si>
    <t>MUHAMMAD ARIS</t>
  </si>
  <si>
    <t>AERE</t>
  </si>
  <si>
    <t>SMA N 1 CINA</t>
  </si>
  <si>
    <t>INDARE</t>
  </si>
  <si>
    <t>7401190904980002</t>
  </si>
  <si>
    <t>KEL. LAOSU</t>
  </si>
  <si>
    <t>LAOSU</t>
  </si>
  <si>
    <t>BONDOALA</t>
  </si>
  <si>
    <t>maris049551@gmail.com</t>
  </si>
  <si>
    <t>081357550223</t>
  </si>
  <si>
    <t>samsiar</t>
  </si>
  <si>
    <t>082295855386</t>
  </si>
  <si>
    <t>kaharuddin</t>
  </si>
  <si>
    <t>085232426854</t>
  </si>
  <si>
    <t>25065370618</t>
  </si>
  <si>
    <t>7402211603210002</t>
  </si>
  <si>
    <t>SAMSIAR</t>
  </si>
  <si>
    <t>LALIMBUE</t>
  </si>
  <si>
    <t>AUREL SAPUTRI</t>
  </si>
  <si>
    <t>NUR ATHIFA SAPUTRI</t>
  </si>
  <si>
    <t>TJS-00178</t>
  </si>
  <si>
    <t>HERDIS</t>
  </si>
  <si>
    <t>IPIP行政后勤部</t>
  </si>
  <si>
    <t>MAINTENANCE WORKER</t>
  </si>
  <si>
    <t>SMK 11 KOLAKA</t>
  </si>
  <si>
    <t>SUHARTI</t>
  </si>
  <si>
    <t>7401100109060001</t>
  </si>
  <si>
    <t>DUSUN II LAWIU</t>
  </si>
  <si>
    <t>085147541350</t>
  </si>
  <si>
    <t>7401272802170040</t>
  </si>
  <si>
    <t>USER TIDAK MAU LAGI MEMAKAI JASANYA</t>
  </si>
  <si>
    <t>TJS-00179</t>
  </si>
  <si>
    <t>ASRAMIN</t>
  </si>
  <si>
    <t>ANGGABERI</t>
  </si>
  <si>
    <t>SMA N 1 ANGGABERI</t>
  </si>
  <si>
    <t>KARMINA</t>
  </si>
  <si>
    <t>7402241704990001</t>
  </si>
  <si>
    <t>DUSUN III LOMBOATO</t>
  </si>
  <si>
    <t>000/004</t>
  </si>
  <si>
    <t>asramin935@gmail.com</t>
  </si>
  <si>
    <t>087765949574</t>
  </si>
  <si>
    <t>karmina</t>
  </si>
  <si>
    <t>085341869895</t>
  </si>
  <si>
    <t>sukarmin andi</t>
  </si>
  <si>
    <t>085143112471</t>
  </si>
  <si>
    <t>25065370683</t>
  </si>
  <si>
    <t>7402240305180001</t>
  </si>
  <si>
    <t>TJS-00180</t>
  </si>
  <si>
    <t>MU AMMAR SUWARNO S</t>
  </si>
  <si>
    <t>CLEANING SERVICE</t>
  </si>
  <si>
    <t>SITTI KARLINA</t>
  </si>
  <si>
    <t>7401042209970002</t>
  </si>
  <si>
    <t>JL. PANORAMA NO.19</t>
  </si>
  <si>
    <t xml:space="preserve">KOLAKA </t>
  </si>
  <si>
    <t>nonoasbak@gmail.com</t>
  </si>
  <si>
    <t>085823724124</t>
  </si>
  <si>
    <t>dita</t>
  </si>
  <si>
    <t>adek</t>
  </si>
  <si>
    <t>081346437812</t>
  </si>
  <si>
    <t>irna</t>
  </si>
  <si>
    <t>085825442843</t>
  </si>
  <si>
    <t>25065370386</t>
  </si>
  <si>
    <t>7401041403230003</t>
  </si>
  <si>
    <t>IRNA WATI</t>
  </si>
  <si>
    <t>DEVANO</t>
  </si>
  <si>
    <t>TJS-00181</t>
  </si>
  <si>
    <t>ALDIN</t>
  </si>
  <si>
    <t>HAENA</t>
  </si>
  <si>
    <t>7401011308000002</t>
  </si>
  <si>
    <t>aldinbokeo@gmail.com</t>
  </si>
  <si>
    <t>082229371948</t>
  </si>
  <si>
    <t>sarnita sardin</t>
  </si>
  <si>
    <t>081367612928</t>
  </si>
  <si>
    <t>Indriani</t>
  </si>
  <si>
    <t>082177746919</t>
  </si>
  <si>
    <t>25065370923</t>
  </si>
  <si>
    <t>7401011602230002</t>
  </si>
  <si>
    <t>TJS-00182</t>
  </si>
  <si>
    <t>DEDI CAHYONO</t>
  </si>
  <si>
    <t>GROBONGAN</t>
  </si>
  <si>
    <t>SMKPNP GROBOGON</t>
  </si>
  <si>
    <t>TEKNIK AUDIO VIDEO</t>
  </si>
  <si>
    <t>SUHARTINI</t>
  </si>
  <si>
    <t>3315121412840003</t>
  </si>
  <si>
    <t>NGABENREJO</t>
  </si>
  <si>
    <t>004/002</t>
  </si>
  <si>
    <t>JAWA TENGAH</t>
  </si>
  <si>
    <t>dedycahyono179@gmail.com</t>
  </si>
  <si>
    <t>085201750845</t>
  </si>
  <si>
    <t>febriyani arifin</t>
  </si>
  <si>
    <t>082195787764</t>
  </si>
  <si>
    <t>hasna</t>
  </si>
  <si>
    <t>082194184183</t>
  </si>
  <si>
    <t>16018693867</t>
  </si>
  <si>
    <t>3315121507199996</t>
  </si>
  <si>
    <t>RINI LESTARI</t>
  </si>
  <si>
    <t>GROBOGAN</t>
  </si>
  <si>
    <t>JUNA ADI CAHYONO</t>
  </si>
  <si>
    <t>TJS-00183</t>
  </si>
  <si>
    <t>NURLIA</t>
  </si>
  <si>
    <t>NURLINA</t>
  </si>
  <si>
    <t>7401074302020001</t>
  </si>
  <si>
    <t>lhyanurlia730@gmail.com</t>
  </si>
  <si>
    <t>082296954292</t>
  </si>
  <si>
    <t>nurlina</t>
  </si>
  <si>
    <t>082129606393</t>
  </si>
  <si>
    <t>arjun</t>
  </si>
  <si>
    <t>082302555757</t>
  </si>
  <si>
    <t>7401072501080029</t>
  </si>
  <si>
    <t>TJS-00184</t>
  </si>
  <si>
    <t>RIONALDO SAMOSIR</t>
  </si>
  <si>
    <t>HUTAIMBARU</t>
  </si>
  <si>
    <t>SMK N 2 SIBOLGA</t>
  </si>
  <si>
    <t>DESLIA RISNAWATI SITOMPUL</t>
  </si>
  <si>
    <t>1201073107050001</t>
  </si>
  <si>
    <t>rionaldosaamosir@gmail.com</t>
  </si>
  <si>
    <t>081361918044</t>
  </si>
  <si>
    <t>sehat samosir</t>
  </si>
  <si>
    <t>keluarga</t>
  </si>
  <si>
    <t>082191142738</t>
  </si>
  <si>
    <t>jimmy samosir</t>
  </si>
  <si>
    <t>085751410160</t>
  </si>
  <si>
    <t>25065370329</t>
  </si>
  <si>
    <t>7401070303080005</t>
  </si>
  <si>
    <t>TJS-00185</t>
  </si>
  <si>
    <t>MUHAMMAD HILMAN HAQ AZIS</t>
  </si>
  <si>
    <t>CM</t>
  </si>
  <si>
    <t>UJUNG PANDANG</t>
  </si>
  <si>
    <t>SMK N 1 SULSEL</t>
  </si>
  <si>
    <t>IRIATIN</t>
  </si>
  <si>
    <t>7371102101980005</t>
  </si>
  <si>
    <t>hilmanjie@gmail.com</t>
  </si>
  <si>
    <t>082196505157</t>
  </si>
  <si>
    <t>iriatin</t>
  </si>
  <si>
    <t>085343628283</t>
  </si>
  <si>
    <t>haslina arif</t>
  </si>
  <si>
    <t>081341095596</t>
  </si>
  <si>
    <t>25065370550</t>
  </si>
  <si>
    <t>7371102307190024</t>
  </si>
  <si>
    <t>HASLINA ARIF</t>
  </si>
  <si>
    <t>LEKOBODDONG</t>
  </si>
  <si>
    <t>NAILA SALSABILAH HILMAN</t>
  </si>
  <si>
    <t>AIRA GHANIYA HILMAN</t>
  </si>
  <si>
    <t>TJS-00186</t>
  </si>
  <si>
    <t>GILANG FADHYLA</t>
  </si>
  <si>
    <t>TEKNOLOGI KONSTRUKSI</t>
  </si>
  <si>
    <t>ROSDIANA ABIDULLAH</t>
  </si>
  <si>
    <t>7401121806020001</t>
  </si>
  <si>
    <t>DUSUN III PINETAHI</t>
  </si>
  <si>
    <t>gilangfadhyla@gmail.com</t>
  </si>
  <si>
    <t>081325771082</t>
  </si>
  <si>
    <t xml:space="preserve">rastin </t>
  </si>
  <si>
    <t>087812533382</t>
  </si>
  <si>
    <t>agus</t>
  </si>
  <si>
    <t>082239020618</t>
  </si>
  <si>
    <t>25130127084</t>
  </si>
  <si>
    <t>7401121411080001</t>
  </si>
  <si>
    <t>TJS-00187</t>
  </si>
  <si>
    <t>ALDY ARIADI</t>
  </si>
  <si>
    <t>BANTAENG</t>
  </si>
  <si>
    <t>SMK TRIJAYA SAKTI TANGGETADA</t>
  </si>
  <si>
    <t>DAHLIA</t>
  </si>
  <si>
    <t>7401181803020002</t>
  </si>
  <si>
    <t>DUSUN III KAYUANGIN</t>
  </si>
  <si>
    <t>aldhyarriady@gmail.com</t>
  </si>
  <si>
    <t>082296217462</t>
  </si>
  <si>
    <t>dedi</t>
  </si>
  <si>
    <t>saudara 1</t>
  </si>
  <si>
    <t>082156231867</t>
  </si>
  <si>
    <t>diki wahyudi</t>
  </si>
  <si>
    <t>saudara 2</t>
  </si>
  <si>
    <t>082292678434</t>
  </si>
  <si>
    <t>25065370337</t>
  </si>
  <si>
    <t>7401180507100009</t>
  </si>
  <si>
    <t>TJS-00188</t>
  </si>
  <si>
    <t>VEBRIAMON</t>
  </si>
  <si>
    <t>MATABUNDU</t>
  </si>
  <si>
    <t>7406070209000001</t>
  </si>
  <si>
    <t>LINGK. III</t>
  </si>
  <si>
    <t>amonvebriamon@gmail.com</t>
  </si>
  <si>
    <t>085258823122</t>
  </si>
  <si>
    <t>efi alnawati</t>
  </si>
  <si>
    <t>085187441721</t>
  </si>
  <si>
    <t>baenati</t>
  </si>
  <si>
    <t>085293042649</t>
  </si>
  <si>
    <t>25130127027</t>
  </si>
  <si>
    <t>7401082208230001</t>
  </si>
  <si>
    <t>EFI ALNAWATI</t>
  </si>
  <si>
    <t>MUH FAIZ RAMADHAN</t>
  </si>
  <si>
    <t>AFIFAH DWI KIARA</t>
  </si>
  <si>
    <t>TJS-00189</t>
  </si>
  <si>
    <t>SHANDIKHA OKTAVIAN</t>
  </si>
  <si>
    <t>JAYAPURA</t>
  </si>
  <si>
    <t>SATIYEM</t>
  </si>
  <si>
    <t>7401072710010001</t>
  </si>
  <si>
    <t>BTN GREENVILE BLOK A NO.3</t>
  </si>
  <si>
    <t>andikaoktavian27@gmail.com</t>
  </si>
  <si>
    <t>082394191400</t>
  </si>
  <si>
    <t>Satiyem</t>
  </si>
  <si>
    <t>Sapna aliana</t>
  </si>
  <si>
    <t>082259211230</t>
  </si>
  <si>
    <t>25065370063</t>
  </si>
  <si>
    <t>7401071905080008</t>
  </si>
  <si>
    <t>TJS-00190</t>
  </si>
  <si>
    <t>NANANG</t>
  </si>
  <si>
    <t>NONOH</t>
  </si>
  <si>
    <t>7471021402900001</t>
  </si>
  <si>
    <t>DUSUN I BUKIT BERINGIN</t>
  </si>
  <si>
    <t>KASTURA</t>
  </si>
  <si>
    <t>082188261245</t>
  </si>
  <si>
    <t>7401080909160002</t>
  </si>
  <si>
    <t>SUBEKI APRIYANA RAHMATIN</t>
  </si>
  <si>
    <t>KUKUTIO</t>
  </si>
  <si>
    <t>ADZILLA NASHA AZZAHRA</t>
  </si>
  <si>
    <t>BERMASALAH DENGAN KARYAWAN/ HILANG KONTAK</t>
  </si>
  <si>
    <t>TJS-00191</t>
  </si>
  <si>
    <t>ANDIKA SAPTRA</t>
  </si>
  <si>
    <t>BAJOE</t>
  </si>
  <si>
    <t>A. MARAULENG</t>
  </si>
  <si>
    <t>7401070403940003</t>
  </si>
  <si>
    <t>LINGK. IV WATUWULA</t>
  </si>
  <si>
    <t>andikasaptra1@gmail.com</t>
  </si>
  <si>
    <t>085396481640</t>
  </si>
  <si>
    <t>sridamaya</t>
  </si>
  <si>
    <t>081267384520</t>
  </si>
  <si>
    <t>andi marauleng</t>
  </si>
  <si>
    <t>082363999948</t>
  </si>
  <si>
    <t>25103134596</t>
  </si>
  <si>
    <t>7401011403190003</t>
  </si>
  <si>
    <t>KURNIA</t>
  </si>
  <si>
    <t>RAHMAT ARDIANSAH</t>
  </si>
  <si>
    <t>BILAL HAFIZ ATHAILLAH</t>
  </si>
  <si>
    <t>INKA SHIDQIA ANDIKA</t>
  </si>
  <si>
    <t>TJS-00192</t>
  </si>
  <si>
    <t>RIFQI AL AZHAR</t>
  </si>
  <si>
    <t>TOSIBA</t>
  </si>
  <si>
    <t>SMA N  1 TANGGETADA</t>
  </si>
  <si>
    <t>NURSIDA</t>
  </si>
  <si>
    <t>7401201607000001</t>
  </si>
  <si>
    <t>DUSUN II MATTIROWALIE</t>
  </si>
  <si>
    <t>ikkymamas2@gmail.com</t>
  </si>
  <si>
    <t>0895321182747</t>
  </si>
  <si>
    <t>nursida</t>
  </si>
  <si>
    <t>081525799878</t>
  </si>
  <si>
    <t>KHAIRIA MUTMAINNA</t>
  </si>
  <si>
    <t>085656590818</t>
  </si>
  <si>
    <t>25065370212</t>
  </si>
  <si>
    <t>7401201107080011</t>
  </si>
  <si>
    <t>tidak lanjut kontrak</t>
  </si>
  <si>
    <t>TJS-00193</t>
  </si>
  <si>
    <t>ILHAM SAPUTRA S</t>
  </si>
  <si>
    <t>JUMARNI</t>
  </si>
  <si>
    <t>7401141811980001</t>
  </si>
  <si>
    <t>LINGK. II PUUWIAU</t>
  </si>
  <si>
    <t>ilhambohogbs@gmail.com</t>
  </si>
  <si>
    <t>085654065466</t>
  </si>
  <si>
    <t>putri</t>
  </si>
  <si>
    <t>082193398553</t>
  </si>
  <si>
    <t>jumarmi</t>
  </si>
  <si>
    <t>085825375215</t>
  </si>
  <si>
    <t>25065370709</t>
  </si>
  <si>
    <t>7401141002210001</t>
  </si>
  <si>
    <t>TENGNGE</t>
  </si>
  <si>
    <t>NESTI WAHYU NINGSIH</t>
  </si>
  <si>
    <t>TJS-00194</t>
  </si>
  <si>
    <t>RAHUL</t>
  </si>
  <si>
    <t>SMA N 1 LAMBANDIA</t>
  </si>
  <si>
    <t>HUSNIA</t>
  </si>
  <si>
    <t>7401100102010001</t>
  </si>
  <si>
    <t>DUSUN II LAWU</t>
  </si>
  <si>
    <t>rahulrahulpml01@gmail.com</t>
  </si>
  <si>
    <t>085166220295</t>
  </si>
  <si>
    <t>MELDA</t>
  </si>
  <si>
    <t>tante</t>
  </si>
  <si>
    <t>081369814516</t>
  </si>
  <si>
    <t>sri leni</t>
  </si>
  <si>
    <t>081268924156</t>
  </si>
  <si>
    <t>63.644.806.0-815.000</t>
  </si>
  <si>
    <t>25065370626</t>
  </si>
  <si>
    <t>7401270506200001</t>
  </si>
  <si>
    <t>TJS-00195</t>
  </si>
  <si>
    <t>ARDIATNO</t>
  </si>
  <si>
    <t>MARIANI</t>
  </si>
  <si>
    <t>7401070606980001</t>
  </si>
  <si>
    <t>aanardiatno@gmail.com</t>
  </si>
  <si>
    <t>085355694307</t>
  </si>
  <si>
    <t>7401070305070005</t>
  </si>
  <si>
    <t>URUSAN KELUARGA</t>
  </si>
  <si>
    <t>TJS-00196</t>
  </si>
  <si>
    <t>MUH. HAFIDZ</t>
  </si>
  <si>
    <t>YANTI</t>
  </si>
  <si>
    <t>7401180607000001</t>
  </si>
  <si>
    <t>DUSUN II OSU MONDOKE</t>
  </si>
  <si>
    <t>LAMOIKO</t>
  </si>
  <si>
    <t>muhammadhafidzfti@gmail.com</t>
  </si>
  <si>
    <t>082346520583</t>
  </si>
  <si>
    <t>Yanti</t>
  </si>
  <si>
    <t>082293833552</t>
  </si>
  <si>
    <t>natasya</t>
  </si>
  <si>
    <t>adik kandung</t>
  </si>
  <si>
    <t>081525769733</t>
  </si>
  <si>
    <t>25065370584</t>
  </si>
  <si>
    <t>7401181701220011</t>
  </si>
  <si>
    <t>TJS-00197</t>
  </si>
  <si>
    <t>SAMRIN</t>
  </si>
  <si>
    <t>MALAYSIA</t>
  </si>
  <si>
    <t>WATI</t>
  </si>
  <si>
    <t>7406073010000001</t>
  </si>
  <si>
    <t>zamrhy30@gmail.com</t>
  </si>
  <si>
    <t>082210969308</t>
  </si>
  <si>
    <t>samrin</t>
  </si>
  <si>
    <t>085134208366</t>
  </si>
  <si>
    <t>ira fasira</t>
  </si>
  <si>
    <t>082396040131</t>
  </si>
  <si>
    <t>7401071203250001</t>
  </si>
  <si>
    <t>TJS-00198</t>
  </si>
  <si>
    <t>SULVIKAR</t>
  </si>
  <si>
    <t>POLEWALI</t>
  </si>
  <si>
    <t>SMA SWASTA MATABUNDU</t>
  </si>
  <si>
    <t>TONDENG</t>
  </si>
  <si>
    <t>7406071511990001</t>
  </si>
  <si>
    <t>DUSUN IV</t>
  </si>
  <si>
    <t>zulzulvikar80@gmail.com</t>
  </si>
  <si>
    <t>082293243512</t>
  </si>
  <si>
    <t>082193330208</t>
  </si>
  <si>
    <t>kar</t>
  </si>
  <si>
    <t>089513054430</t>
  </si>
  <si>
    <t>25130127258</t>
  </si>
  <si>
    <t>7406071403080024</t>
  </si>
  <si>
    <t>SUKMAWATI</t>
  </si>
  <si>
    <t>PALLIMAE</t>
  </si>
  <si>
    <t>TJS-00199</t>
  </si>
  <si>
    <t>WILDAN MUBARAK</t>
  </si>
  <si>
    <t>LASIROKU</t>
  </si>
  <si>
    <t>NURMIAH K</t>
  </si>
  <si>
    <t>7401181404040003</t>
  </si>
  <si>
    <t>DUSUN I OSUNDUERE</t>
  </si>
  <si>
    <t>wildanmubarak@gmail.com</t>
  </si>
  <si>
    <t>085184744941</t>
  </si>
  <si>
    <t>081292019167</t>
  </si>
  <si>
    <t>IKHWANNUR</t>
  </si>
  <si>
    <t>081398365950</t>
  </si>
  <si>
    <t>25130127274</t>
  </si>
  <si>
    <t>7401182707110001</t>
  </si>
  <si>
    <t>TJS-00200</t>
  </si>
  <si>
    <t>RAPPE</t>
  </si>
  <si>
    <t>ROSDIANA</t>
  </si>
  <si>
    <t>7401082703060003</t>
  </si>
  <si>
    <t>litchrappe@gmail.com</t>
  </si>
  <si>
    <t>082258342243</t>
  </si>
  <si>
    <t>riski</t>
  </si>
  <si>
    <t>081526095369</t>
  </si>
  <si>
    <t>rustam</t>
  </si>
  <si>
    <t>085827893190</t>
  </si>
  <si>
    <t>25065370451</t>
  </si>
  <si>
    <t>7401071802250001</t>
  </si>
  <si>
    <t>TJS-00218</t>
  </si>
  <si>
    <t>VINZEN THEGAR</t>
  </si>
  <si>
    <t>LOAJANAN</t>
  </si>
  <si>
    <t>RENIWATI DATU SAREONG</t>
  </si>
  <si>
    <t>7401120106000002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</si>
  <si>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</si>
  <si>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vtehgar@gmail.com</t>
  </si>
  <si>
    <t>082122625251</t>
  </si>
  <si>
    <t>Reniwati Datu Sahreong</t>
  </si>
  <si>
    <t>082394197070</t>
  </si>
  <si>
    <t>Markus Songgo</t>
  </si>
  <si>
    <t>082394602218</t>
  </si>
  <si>
    <t>25065370089</t>
  </si>
  <si>
    <t>7401122003120002</t>
  </si>
  <si>
    <t>TJS-00219</t>
  </si>
  <si>
    <t>HASMA</t>
  </si>
  <si>
    <t>7401070207920002</t>
  </si>
  <si>
    <t>JL.PEMUDA LRG.KRISTAL</t>
  </si>
  <si>
    <t>005/005</t>
  </si>
  <si>
    <t>ardiansyahpu7121@gmail.com</t>
  </si>
  <si>
    <t>085756592129</t>
  </si>
  <si>
    <t>082347738478</t>
  </si>
  <si>
    <t>maya</t>
  </si>
  <si>
    <t>082236968854</t>
  </si>
  <si>
    <t>25065370840</t>
  </si>
  <si>
    <t>7401042011230004</t>
  </si>
  <si>
    <t>PUTRI ANUGRAH MULIA</t>
  </si>
  <si>
    <t>MUHAMMAD FAHREEZAN K</t>
  </si>
  <si>
    <t>TJS-00220</t>
  </si>
  <si>
    <t>ERICK</t>
  </si>
  <si>
    <t>OTI</t>
  </si>
  <si>
    <t>7401082712850002</t>
  </si>
  <si>
    <t>DUSUN I TANIHA</t>
  </si>
  <si>
    <t>Risnakolaka@gmail.com</t>
  </si>
  <si>
    <t>082290366919</t>
  </si>
  <si>
    <t>M Risa</t>
  </si>
  <si>
    <t>082293313313</t>
  </si>
  <si>
    <t>B putra</t>
  </si>
  <si>
    <t>085392082394</t>
  </si>
  <si>
    <t>25130127282</t>
  </si>
  <si>
    <t>7401080811180001</t>
  </si>
  <si>
    <t>RISNA</t>
  </si>
  <si>
    <t>ERIZA SEPTIANA ZAHRANI</t>
  </si>
  <si>
    <t>ERMA SEFTIANI</t>
  </si>
  <si>
    <t>TJS-00221</t>
  </si>
  <si>
    <t>WAHYUDDIN</t>
  </si>
  <si>
    <t>HASWIAH</t>
  </si>
  <si>
    <t>7401070303870001</t>
  </si>
  <si>
    <t>JL. CAKALANG</t>
  </si>
  <si>
    <t>000/008</t>
  </si>
  <si>
    <t>febriani56471811@gmail.com</t>
  </si>
  <si>
    <t>082277264081</t>
  </si>
  <si>
    <t>febriani</t>
  </si>
  <si>
    <t>082281249078</t>
  </si>
  <si>
    <t>25065370048</t>
  </si>
  <si>
    <t>7401070506130004</t>
  </si>
  <si>
    <t>PEBRIANI</t>
  </si>
  <si>
    <t>BOLLANGI</t>
  </si>
  <si>
    <t>ASY SYUURAH</t>
  </si>
  <si>
    <t>MIKHAIL IBRAHIM</t>
  </si>
  <si>
    <t>AIA SOFIA</t>
  </si>
  <si>
    <t>TJS-00222</t>
  </si>
  <si>
    <t>HABEL PASUDI</t>
  </si>
  <si>
    <t>PESONDONGAN</t>
  </si>
  <si>
    <t>SMA N 2 RANTEPAO</t>
  </si>
  <si>
    <t>YOHANA PASUDI</t>
  </si>
  <si>
    <t>7326061504860002</t>
  </si>
  <si>
    <t>DUSUN WONOREJO</t>
  </si>
  <si>
    <t>011/000</t>
  </si>
  <si>
    <t>SANTAN ULU</t>
  </si>
  <si>
    <t>MARANG KAYU</t>
  </si>
  <si>
    <t>KUTAI KARTANEGARA</t>
  </si>
  <si>
    <t>KALIMANTAN TIMUR</t>
  </si>
  <si>
    <t>Habelhabel150@gmail.com</t>
  </si>
  <si>
    <t>085298286248</t>
  </si>
  <si>
    <t>Yohana</t>
  </si>
  <si>
    <t>081254593840</t>
  </si>
  <si>
    <t>jepri matius</t>
  </si>
  <si>
    <t>sepupu</t>
  </si>
  <si>
    <t>081241058116</t>
  </si>
  <si>
    <t>25065370501</t>
  </si>
  <si>
    <t>6402171411071122</t>
  </si>
  <si>
    <t>REGITA KALUA</t>
  </si>
  <si>
    <t>AMASEA</t>
  </si>
  <si>
    <t>TJS-00223</t>
  </si>
  <si>
    <t>SOPPENG</t>
  </si>
  <si>
    <t>MATIRA</t>
  </si>
  <si>
    <t>7401101308810001</t>
  </si>
  <si>
    <t>LINGK II OMBO</t>
  </si>
  <si>
    <t>musyanefanef@gmail.com</t>
  </si>
  <si>
    <t>iis lararwati</t>
  </si>
  <si>
    <t>085757096755</t>
  </si>
  <si>
    <t>yudifirmansyah</t>
  </si>
  <si>
    <t>085754079434</t>
  </si>
  <si>
    <t>25065370931</t>
  </si>
  <si>
    <t>7401082112120002</t>
  </si>
  <si>
    <t>YUDI FIRMANSYAH</t>
  </si>
  <si>
    <t>MUH ANUSYRWAN</t>
  </si>
  <si>
    <t>OMBO</t>
  </si>
  <si>
    <t>IIS LARASWATI</t>
  </si>
  <si>
    <t>MUHAMMAD IRBAL</t>
  </si>
  <si>
    <t>MUHAMMAD IRDAL</t>
  </si>
  <si>
    <t>TJS-00224</t>
  </si>
  <si>
    <t>IHDAM MULKIJAYA</t>
  </si>
  <si>
    <t>PELAYARAN KAPAL</t>
  </si>
  <si>
    <t>SAENAB HARIANTI</t>
  </si>
  <si>
    <t>7401016810040001</t>
  </si>
  <si>
    <t>DUSUN I WIRABUANA</t>
  </si>
  <si>
    <t>idamkecil1757@gmail.com</t>
  </si>
  <si>
    <t>082278321380</t>
  </si>
  <si>
    <t>Yusman kamedi</t>
  </si>
  <si>
    <t>Bapak</t>
  </si>
  <si>
    <t>085241934049</t>
  </si>
  <si>
    <t>Yusvika</t>
  </si>
  <si>
    <t>Kakak</t>
  </si>
  <si>
    <t> 085796919054</t>
  </si>
  <si>
    <t>25065370196</t>
  </si>
  <si>
    <t>7401011411080004</t>
  </si>
  <si>
    <t>TJS-00225</t>
  </si>
  <si>
    <t>ILMAN SAPUTRA</t>
  </si>
  <si>
    <t>WERDIA</t>
  </si>
  <si>
    <t>7401042704990004</t>
  </si>
  <si>
    <t>JL. BOKEO</t>
  </si>
  <si>
    <t>ilmancolner@gmail.com</t>
  </si>
  <si>
    <t>082393175654</t>
  </si>
  <si>
    <t>AYU</t>
  </si>
  <si>
    <t>082324831568</t>
  </si>
  <si>
    <t>HARNAWATI</t>
  </si>
  <si>
    <t>085399970596</t>
  </si>
  <si>
    <t>25103135130</t>
  </si>
  <si>
    <t>7401042712230001</t>
  </si>
  <si>
    <t>TJS-00226</t>
  </si>
  <si>
    <t>BISNIS DAN PEMASARAN</t>
  </si>
  <si>
    <t>MARI</t>
  </si>
  <si>
    <t>7401140607040001</t>
  </si>
  <si>
    <t>JL. AIR PANAS</t>
  </si>
  <si>
    <t>004/001</t>
  </si>
  <si>
    <t>082189091544</t>
  </si>
  <si>
    <t>7401143003150001</t>
  </si>
  <si>
    <t>TJS-00227</t>
  </si>
  <si>
    <t>AHMAD</t>
  </si>
  <si>
    <t>7401181302050001</t>
  </si>
  <si>
    <t>LINGK. I</t>
  </si>
  <si>
    <t>ahmadexcavator77@gmail.com</t>
  </si>
  <si>
    <t>082191472920</t>
  </si>
  <si>
    <t>hasnawati</t>
  </si>
  <si>
    <t>082394002558</t>
  </si>
  <si>
    <t>syukri</t>
  </si>
  <si>
    <t>082287142537</t>
  </si>
  <si>
    <t>25130127217</t>
  </si>
  <si>
    <t>7401181005100004</t>
  </si>
  <si>
    <t>TJS-00228</t>
  </si>
  <si>
    <t>ARIS</t>
  </si>
  <si>
    <t>7401141312950002</t>
  </si>
  <si>
    <t>LINGK. IV SUNGAI KOWIOHA</t>
  </si>
  <si>
    <t>muhammadaris25828@gmail.com</t>
  </si>
  <si>
    <t>082262511301</t>
  </si>
  <si>
    <t>anita</t>
  </si>
  <si>
    <t>081232699744</t>
  </si>
  <si>
    <t>muhammad rusli</t>
  </si>
  <si>
    <t>085757803882</t>
  </si>
  <si>
    <t>25065370253</t>
  </si>
  <si>
    <t>7401010510220001</t>
  </si>
  <si>
    <t>ANITA</t>
  </si>
  <si>
    <t>MUHAMMAD AL ABIDZAR</t>
  </si>
  <si>
    <t>TJS-00229</t>
  </si>
  <si>
    <t xml:space="preserve">LA  ODE MUH. DJALIL MUSTAFA AL MUGHNI </t>
  </si>
  <si>
    <t>D3</t>
  </si>
  <si>
    <t>POLITEKNIK NEGERI UJUNG PANDANG</t>
  </si>
  <si>
    <t>ROSMAH</t>
  </si>
  <si>
    <t>7401010512000001</t>
  </si>
  <si>
    <t>DESA UNAMENDAA</t>
  </si>
  <si>
    <t>gugunmustafa86@gmail.com</t>
  </si>
  <si>
    <t>082296980304</t>
  </si>
  <si>
    <t>Waode Alawiah</t>
  </si>
  <si>
    <t>085342951179</t>
  </si>
  <si>
    <t>Rosmah</t>
  </si>
  <si>
    <t>085219799822</t>
  </si>
  <si>
    <t>25130126946</t>
  </si>
  <si>
    <t>7401011102090003</t>
  </si>
  <si>
    <t>TJS-00230</t>
  </si>
  <si>
    <t>CINNONG</t>
  </si>
  <si>
    <t>HAYATI</t>
  </si>
  <si>
    <t>6474011003850013</t>
  </si>
  <si>
    <t>SAPPE WALIE</t>
  </si>
  <si>
    <t>ULAWENG</t>
  </si>
  <si>
    <t>yusranandalangge@gmail.com</t>
  </si>
  <si>
    <t>081385935672</t>
  </si>
  <si>
    <t>jeky saro</t>
  </si>
  <si>
    <t>082196163416</t>
  </si>
  <si>
    <t>yuda hikmawan</t>
  </si>
  <si>
    <t>0895340836559</t>
  </si>
  <si>
    <t>25130127381</t>
  </si>
  <si>
    <t>7308140911170001</t>
  </si>
  <si>
    <t>DIANA</t>
  </si>
  <si>
    <t>PUDEREBAE</t>
  </si>
  <si>
    <t>MUH YUDA HIKMAWAN</t>
  </si>
  <si>
    <t>ATODOPI</t>
  </si>
  <si>
    <t>JHADBAL YUSRAN</t>
  </si>
  <si>
    <t>TJS-00231</t>
  </si>
  <si>
    <t>JEPRI</t>
  </si>
  <si>
    <t>HARIA</t>
  </si>
  <si>
    <t>7401222609990001</t>
  </si>
  <si>
    <t>Jheff.pk01@gmail.com</t>
  </si>
  <si>
    <t>082292018334</t>
  </si>
  <si>
    <t>wulansari</t>
  </si>
  <si>
    <t>081315030946</t>
  </si>
  <si>
    <t>serlianty</t>
  </si>
  <si>
    <t>082292174435</t>
  </si>
  <si>
    <t>7401011702140003</t>
  </si>
  <si>
    <t>end kontrak</t>
  </si>
  <si>
    <t>TJS-00232</t>
  </si>
  <si>
    <t>IWIN SETIAWAN</t>
  </si>
  <si>
    <t>PURIALA</t>
  </si>
  <si>
    <t>SMA N 1 PURIALA</t>
  </si>
  <si>
    <t>NDOY</t>
  </si>
  <si>
    <t>7402170706920001</t>
  </si>
  <si>
    <t>iwinsetiawan07@gmail.com</t>
  </si>
  <si>
    <t>085299646899</t>
  </si>
  <si>
    <t>irwan</t>
  </si>
  <si>
    <t>085146198078</t>
  </si>
  <si>
    <t>imran</t>
  </si>
  <si>
    <t>082346194049</t>
  </si>
  <si>
    <t>25065370394</t>
  </si>
  <si>
    <t>7402172410180002</t>
  </si>
  <si>
    <t>IRA ANDRIANI S</t>
  </si>
  <si>
    <t>RAWUA</t>
  </si>
  <si>
    <t>AZRIEL</t>
  </si>
  <si>
    <t>TJS-00233</t>
  </si>
  <si>
    <t>RENDI ANGGRIAWAN</t>
  </si>
  <si>
    <t>MARLINA</t>
  </si>
  <si>
    <t>7405082305910001</t>
  </si>
  <si>
    <t>JL. AHMAD YANI</t>
  </si>
  <si>
    <t>WATULIANDU</t>
  </si>
  <si>
    <t>rendy10anggriawan@gmail.com</t>
  </si>
  <si>
    <t>082259030805</t>
  </si>
  <si>
    <t>vivin</t>
  </si>
  <si>
    <t>082118952600</t>
  </si>
  <si>
    <t>gilang</t>
  </si>
  <si>
    <t>teman</t>
  </si>
  <si>
    <t>25065370857</t>
  </si>
  <si>
    <t>7405080603180002</t>
  </si>
  <si>
    <t>PIPIN JULIANTI</t>
  </si>
  <si>
    <t>HAFIZ ZULFAHMI</t>
  </si>
  <si>
    <t>AHMAD FATIH</t>
  </si>
  <si>
    <t>TJS-00234</t>
  </si>
  <si>
    <t>NURHALUDDIN</t>
  </si>
  <si>
    <t>RUHANA</t>
  </si>
  <si>
    <t>7401070203800005</t>
  </si>
  <si>
    <t>LINGK. II LALODIPU</t>
  </si>
  <si>
    <t>MANGOLO</t>
  </si>
  <si>
    <t>uddinkmangolo@gmail.com</t>
  </si>
  <si>
    <t>085241679795</t>
  </si>
  <si>
    <t>lisdawati</t>
  </si>
  <si>
    <t>082259627243</t>
  </si>
  <si>
    <t>milda</t>
  </si>
  <si>
    <t>082188732388</t>
  </si>
  <si>
    <t>25065370782</t>
  </si>
  <si>
    <t>7401070202150001</t>
  </si>
  <si>
    <t>LISDAWATI</t>
  </si>
  <si>
    <t>LALODIPU</t>
  </si>
  <si>
    <t>MUH FARIZ AL FAHRIZI</t>
  </si>
  <si>
    <t>TJS-00235</t>
  </si>
  <si>
    <t>M. AFDU KH</t>
  </si>
  <si>
    <t>SMK N 1 BONE</t>
  </si>
  <si>
    <t>7308211111000003</t>
  </si>
  <si>
    <t>Muhafduafdu@gmail.com</t>
  </si>
  <si>
    <t>081222671841</t>
  </si>
  <si>
    <t>teguh</t>
  </si>
  <si>
    <t>082292172500</t>
  </si>
  <si>
    <t>dade syam</t>
  </si>
  <si>
    <t>085165469742</t>
  </si>
  <si>
    <t>25130127134</t>
  </si>
  <si>
    <t>7308211908080029</t>
  </si>
  <si>
    <t>TJS-00236</t>
  </si>
  <si>
    <t>ANDI SOPYAN</t>
  </si>
  <si>
    <t>A. HASNAWATI</t>
  </si>
  <si>
    <t>7401231606980001</t>
  </si>
  <si>
    <t>DUSUN II MATTIRO RIJAL</t>
  </si>
  <si>
    <t>ophyandi080@gmail.com</t>
  </si>
  <si>
    <t>082292139806</t>
  </si>
  <si>
    <t>ANDI BAHRI</t>
  </si>
  <si>
    <t>082215640466</t>
  </si>
  <si>
    <t>ANDI HASNAWATI</t>
  </si>
  <si>
    <t>082292964542</t>
  </si>
  <si>
    <t>25065370881</t>
  </si>
  <si>
    <t>7401070510210007</t>
  </si>
  <si>
    <t>TJS-00237</t>
  </si>
  <si>
    <t>AHMAD GAZALI</t>
  </si>
  <si>
    <t>TATOR</t>
  </si>
  <si>
    <t>PINA</t>
  </si>
  <si>
    <t>7401180311970001</t>
  </si>
  <si>
    <t>DUSUN I OKO-OKO</t>
  </si>
  <si>
    <t>082348140473</t>
  </si>
  <si>
    <t>7401182704100004</t>
  </si>
  <si>
    <t>MERAWAT ORANGTUA SAKIT</t>
  </si>
  <si>
    <t>TJS-00238</t>
  </si>
  <si>
    <t>BASIDONDO</t>
  </si>
  <si>
    <t>SMK N 1 TOLITOLI</t>
  </si>
  <si>
    <t>SATRIANI</t>
  </si>
  <si>
    <t>7204060908960001</t>
  </si>
  <si>
    <t>DUSUN IV TOBIMEITA</t>
  </si>
  <si>
    <t>sudinuhung3@gmail.com</t>
  </si>
  <si>
    <t>082259709395</t>
  </si>
  <si>
    <t>Rahmawati</t>
  </si>
  <si>
    <t>085189079419</t>
  </si>
  <si>
    <t>muhamad amir</t>
  </si>
  <si>
    <t>085825453660</t>
  </si>
  <si>
    <t>25065370188</t>
  </si>
  <si>
    <t>7401072802240006</t>
  </si>
  <si>
    <t>MUH FAQIH ALFARIZI</t>
  </si>
  <si>
    <t>MUH ALIM HANIF</t>
  </si>
  <si>
    <t>TJS-00239</t>
  </si>
  <si>
    <t>SYAHRUL RAMADHAN</t>
  </si>
  <si>
    <t>ULU MOWEWE</t>
  </si>
  <si>
    <t>NURHANI</t>
  </si>
  <si>
    <t>7401033010040001</t>
  </si>
  <si>
    <t>DUSUN II HARAPAN BARU</t>
  </si>
  <si>
    <t>syahrulramadhan041031@gmail.com</t>
  </si>
  <si>
    <t>085397816505</t>
  </si>
  <si>
    <t>amin</t>
  </si>
  <si>
    <t>082354569889</t>
  </si>
  <si>
    <t>evha</t>
  </si>
  <si>
    <t>085394739863</t>
  </si>
  <si>
    <t>39.778.199.8-815.000</t>
  </si>
  <si>
    <t>25065370014</t>
  </si>
  <si>
    <t>7401181712240001</t>
  </si>
  <si>
    <t>TJS-00240</t>
  </si>
  <si>
    <t>ANRI</t>
  </si>
  <si>
    <t>RUHAYA</t>
  </si>
  <si>
    <t>7401070707000001</t>
  </si>
  <si>
    <t>elaanri04@gmail.com</t>
  </si>
  <si>
    <t>085266656027</t>
  </si>
  <si>
    <t>ARMAN</t>
  </si>
  <si>
    <t>BAYU</t>
  </si>
  <si>
    <t>082397798724</t>
  </si>
  <si>
    <t>25065370139</t>
  </si>
  <si>
    <t>7401072108070007</t>
  </si>
  <si>
    <t>TJS-00241</t>
  </si>
  <si>
    <t>HERIYANTO</t>
  </si>
  <si>
    <t>RA-RAA</t>
  </si>
  <si>
    <t>SRI MINARTI</t>
  </si>
  <si>
    <t>7401091611870001</t>
  </si>
  <si>
    <t xml:space="preserve">DUSUN I </t>
  </si>
  <si>
    <t>aqhilong27@gmail.com</t>
  </si>
  <si>
    <t>085352254546</t>
  </si>
  <si>
    <t>Herlina karim</t>
  </si>
  <si>
    <t>085654068018</t>
  </si>
  <si>
    <t>Fadhiah</t>
  </si>
  <si>
    <t>088902878245</t>
  </si>
  <si>
    <t>25065370071</t>
  </si>
  <si>
    <t>7401090408140001</t>
  </si>
  <si>
    <t>HERLINA KARIM</t>
  </si>
  <si>
    <t>PUTRI NURAINI</t>
  </si>
  <si>
    <t>MUH AQIL ALFA RAMADHAN</t>
  </si>
  <si>
    <t>FATDIAH NUR HIKMAH</t>
  </si>
  <si>
    <t>TJS-00242</t>
  </si>
  <si>
    <t>MUH. ASWAD JUMAS</t>
  </si>
  <si>
    <t>KASMAWATI</t>
  </si>
  <si>
    <t>7401070712040002</t>
  </si>
  <si>
    <t>JL. KORAPU</t>
  </si>
  <si>
    <t>002/008</t>
  </si>
  <si>
    <t>aswadjumas19@gmail.com</t>
  </si>
  <si>
    <t>082275369468</t>
  </si>
  <si>
    <t>Nasya Gisel</t>
  </si>
  <si>
    <t>082299852941</t>
  </si>
  <si>
    <t>Istri</t>
  </si>
  <si>
    <t>25065370162</t>
  </si>
  <si>
    <t>7401071811240005</t>
  </si>
  <si>
    <t>NASYA GISELLA ANDRALIA</t>
  </si>
  <si>
    <t>TJS-00243</t>
  </si>
  <si>
    <t>DARWIS</t>
  </si>
  <si>
    <t>SMA SWASTA KARTIKA KENDARI</t>
  </si>
  <si>
    <t>NIBA</t>
  </si>
  <si>
    <t>7401012807020003</t>
  </si>
  <si>
    <t>JL. GULA MERAH</t>
  </si>
  <si>
    <t>085137994798</t>
  </si>
  <si>
    <t>7401010303080036</t>
  </si>
  <si>
    <t>TJS-00244</t>
  </si>
  <si>
    <t>HAIKAL</t>
  </si>
  <si>
    <t>7401082904060001</t>
  </si>
  <si>
    <t>Haikalikonic@gmail.com</t>
  </si>
  <si>
    <t>085311652845</t>
  </si>
  <si>
    <t>azizah</t>
  </si>
  <si>
    <t>085141212429</t>
  </si>
  <si>
    <t>muliadi</t>
  </si>
  <si>
    <t>baoak</t>
  </si>
  <si>
    <t>081253499407</t>
  </si>
  <si>
    <t>25065370121</t>
  </si>
  <si>
    <t>7401071102250008</t>
  </si>
  <si>
    <t>TJS-00245</t>
  </si>
  <si>
    <t>RIJAL RESTU ADITYA</t>
  </si>
  <si>
    <t>VIVI HARTATI</t>
  </si>
  <si>
    <t>7401010306980001</t>
  </si>
  <si>
    <t>TIRAWUTA</t>
  </si>
  <si>
    <t>www.rijalrestuaditya41@gmail.com</t>
  </si>
  <si>
    <t>085212175775</t>
  </si>
  <si>
    <t>rosmayana</t>
  </si>
  <si>
    <t>085189687704</t>
  </si>
  <si>
    <t>vivi hartati</t>
  </si>
  <si>
    <t>25130127175</t>
  </si>
  <si>
    <t>7411012001220002</t>
  </si>
  <si>
    <t>ROSMAYANA</t>
  </si>
  <si>
    <t>AKHTAR DAFFARA</t>
  </si>
  <si>
    <t>TJS-00246</t>
  </si>
  <si>
    <t>AYUB</t>
  </si>
  <si>
    <t>BUTTU</t>
  </si>
  <si>
    <t>SMA N 3 MAMUJU</t>
  </si>
  <si>
    <t>NETI</t>
  </si>
  <si>
    <t>7602043112880002</t>
  </si>
  <si>
    <t>JL. ANGGREK NO.22</t>
  </si>
  <si>
    <t>ayubpalado26@gmail.com</t>
  </si>
  <si>
    <t>082133771988</t>
  </si>
  <si>
    <t>milka</t>
  </si>
  <si>
    <t>081355803871</t>
  </si>
  <si>
    <t>erin</t>
  </si>
  <si>
    <t>adik ipar</t>
  </si>
  <si>
    <t>085342628397</t>
  </si>
  <si>
    <t>43.485.700.9-815.000</t>
  </si>
  <si>
    <t>21091912317</t>
  </si>
  <si>
    <t>0003124493594</t>
  </si>
  <si>
    <t>7401011308210002</t>
  </si>
  <si>
    <t>POLMAS</t>
  </si>
  <si>
    <t>TJS-00247</t>
  </si>
  <si>
    <t>MUH. TOTO SAPUTRA</t>
  </si>
  <si>
    <t>MAGDALENA PASASSA</t>
  </si>
  <si>
    <t>7401042408010001</t>
  </si>
  <si>
    <t>PERUMNAS LALOMBAA BLOK A NO.54</t>
  </si>
  <si>
    <t>muh33559@gmail.com</t>
  </si>
  <si>
    <t>085241836060</t>
  </si>
  <si>
    <t>jumiati</t>
  </si>
  <si>
    <t>082189018023</t>
  </si>
  <si>
    <t>25065370097</t>
  </si>
  <si>
    <t>7401040910230003</t>
  </si>
  <si>
    <t xml:space="preserve">JUMIATI </t>
  </si>
  <si>
    <t>TINUKARI</t>
  </si>
  <si>
    <t>AZZAHRA NURUL MUBARAKKAH</t>
  </si>
  <si>
    <t>TJS-00248</t>
  </si>
  <si>
    <t>KEMAL MINHAR</t>
  </si>
  <si>
    <t>HADUBY DJ KANANG</t>
  </si>
  <si>
    <t>7471012601820001</t>
  </si>
  <si>
    <t>JL. RONGGA I NO 7 A</t>
  </si>
  <si>
    <t>021/008</t>
  </si>
  <si>
    <t>KORUMBA</t>
  </si>
  <si>
    <t>MANDONGA</t>
  </si>
  <si>
    <t>Kemalminhar26@gmail.com</t>
  </si>
  <si>
    <t>085395556888</t>
  </si>
  <si>
    <t>DAMAYANTI</t>
  </si>
  <si>
    <t>082297707901</t>
  </si>
  <si>
    <t xml:space="preserve">DAMAYANTI </t>
  </si>
  <si>
    <t>25103134968</t>
  </si>
  <si>
    <t>7471012012160002</t>
  </si>
  <si>
    <t>DAMAIYANTI</t>
  </si>
  <si>
    <t>BANJARMASIN</t>
  </si>
  <si>
    <t>MUH ALVIN RIZKY</t>
  </si>
  <si>
    <t>MUH ALFARIZKY ALTHAF</t>
  </si>
  <si>
    <t>AISYAH NAYLA RISKANAYA</t>
  </si>
  <si>
    <t>TJS-00249</t>
  </si>
  <si>
    <t>FERDI</t>
  </si>
  <si>
    <t>RABIA</t>
  </si>
  <si>
    <t>7308180107870160</t>
  </si>
  <si>
    <t>ferdiencengerdi@gmail.com</t>
  </si>
  <si>
    <t>082317840839</t>
  </si>
  <si>
    <t>safi</t>
  </si>
  <si>
    <t>081283342046</t>
  </si>
  <si>
    <t>musdalifah</t>
  </si>
  <si>
    <t>082343293648</t>
  </si>
  <si>
    <t>25065370576</t>
  </si>
  <si>
    <t>7308181608190002</t>
  </si>
  <si>
    <t>MUSDALIFAH</t>
  </si>
  <si>
    <t>MUH RABIL</t>
  </si>
  <si>
    <t>MUH SYAFII</t>
  </si>
  <si>
    <t>NUR SYAIDATUL NAFISYA</t>
  </si>
  <si>
    <t>TJS-00250</t>
  </si>
  <si>
    <t>IRFAN</t>
  </si>
  <si>
    <t>BOU</t>
  </si>
  <si>
    <t>SMA 3 LAMBANDIA</t>
  </si>
  <si>
    <t>SAMSIA</t>
  </si>
  <si>
    <t>7401192302020003</t>
  </si>
  <si>
    <t>JL. BENDUNGAN</t>
  </si>
  <si>
    <t>sii480940@gmail.com</t>
  </si>
  <si>
    <t>082213113405</t>
  </si>
  <si>
    <t>Dandy</t>
  </si>
  <si>
    <t>082292914355</t>
  </si>
  <si>
    <t>Samsia</t>
  </si>
  <si>
    <t>085219004098</t>
  </si>
  <si>
    <t>25065370345</t>
  </si>
  <si>
    <t>7411051801220010</t>
  </si>
  <si>
    <t>TJS-00251</t>
  </si>
  <si>
    <t>FAJAR ASWAD</t>
  </si>
  <si>
    <t>MARALE</t>
  </si>
  <si>
    <t>BAITUL ARQOM POLINGGONA</t>
  </si>
  <si>
    <t>RASMI</t>
  </si>
  <si>
    <t>7401252911980002</t>
  </si>
  <si>
    <t>fa383264@gmail.com</t>
  </si>
  <si>
    <t>082266810534</t>
  </si>
  <si>
    <t>rasmi</t>
  </si>
  <si>
    <t>082343576527</t>
  </si>
  <si>
    <t>firna sari</t>
  </si>
  <si>
    <t>082190600565</t>
  </si>
  <si>
    <t>25065370287</t>
  </si>
  <si>
    <t>7401252006080017</t>
  </si>
  <si>
    <t>TJS-00252</t>
  </si>
  <si>
    <t>ARNOLDUS RANGGA</t>
  </si>
  <si>
    <t>FLORES</t>
  </si>
  <si>
    <t>KRISTINA BUDE</t>
  </si>
  <si>
    <t>7401252601020002</t>
  </si>
  <si>
    <t>PLASMA JAYA</t>
  </si>
  <si>
    <t>001/005</t>
  </si>
  <si>
    <t>arnolrangga2@gmail.com</t>
  </si>
  <si>
    <t>082143283496</t>
  </si>
  <si>
    <t>yoseph goo</t>
  </si>
  <si>
    <t>arnol</t>
  </si>
  <si>
    <t>085652058644</t>
  </si>
  <si>
    <t>25065370261</t>
  </si>
  <si>
    <t>7401252703140003</t>
  </si>
  <si>
    <t>TJS-00253</t>
  </si>
  <si>
    <t>KUSMAN</t>
  </si>
  <si>
    <t>RATE-RATE</t>
  </si>
  <si>
    <t>HASNANI</t>
  </si>
  <si>
    <t>DUSUN II TANEA</t>
  </si>
  <si>
    <t>ROKO-ROKO</t>
  </si>
  <si>
    <t>omondhong84@gmail.com</t>
  </si>
  <si>
    <t>085245146148</t>
  </si>
  <si>
    <t>Nurhafsa Kasbi</t>
  </si>
  <si>
    <t>081259105715</t>
  </si>
  <si>
    <t>Nurhafsah Kasbi</t>
  </si>
  <si>
    <t>25065370220</t>
  </si>
  <si>
    <t>7411011707180003</t>
  </si>
  <si>
    <t>NUR AFZAH KASBI</t>
  </si>
  <si>
    <t>LAMBUYA</t>
  </si>
  <si>
    <t>ALMASHYRA NAFIZA</t>
  </si>
  <si>
    <t>ALMIRA NASIFAH</t>
  </si>
  <si>
    <t>UNAAHA</t>
  </si>
  <si>
    <t>TJS-00254</t>
  </si>
  <si>
    <t>IRFAN RAMA</t>
  </si>
  <si>
    <t>SMA N 1 SAMPARA</t>
  </si>
  <si>
    <t>NURLIAN</t>
  </si>
  <si>
    <t>7371072712910012</t>
  </si>
  <si>
    <t>DESA MANDIKONU</t>
  </si>
  <si>
    <t>MENDIKONU</t>
  </si>
  <si>
    <t>MOROSI</t>
  </si>
  <si>
    <t xml:space="preserve">irfanrama212@gmail.com </t>
  </si>
  <si>
    <t>082143537154</t>
  </si>
  <si>
    <t xml:space="preserve"> irma rama</t>
  </si>
  <si>
    <t>081346174685‬</t>
  </si>
  <si>
    <t xml:space="preserve">nurtian </t>
  </si>
  <si>
    <t>087864170383</t>
  </si>
  <si>
    <t>25065370493</t>
  </si>
  <si>
    <t>7371031207110005</t>
  </si>
  <si>
    <t>FITRI NATALIA</t>
  </si>
  <si>
    <t>TUDAONE</t>
  </si>
  <si>
    <t>MUH ARSYA RAMA</t>
  </si>
  <si>
    <t>TJS-00255</t>
  </si>
  <si>
    <t>RISWONO</t>
  </si>
  <si>
    <t>SUTRIYANI</t>
  </si>
  <si>
    <t>7402150908900001</t>
  </si>
  <si>
    <t>DESA TONDOWATU</t>
  </si>
  <si>
    <t>TONDOWATU</t>
  </si>
  <si>
    <t>MOTUI</t>
  </si>
  <si>
    <t>KONAWE UTARA</t>
  </si>
  <si>
    <t>riswonoalno82@gmail.com</t>
  </si>
  <si>
    <t>082189305385</t>
  </si>
  <si>
    <t>santi</t>
  </si>
  <si>
    <t>085342926276</t>
  </si>
  <si>
    <t>suyetno</t>
  </si>
  <si>
    <t>082253127108</t>
  </si>
  <si>
    <t>25065370410</t>
  </si>
  <si>
    <t>7409102003230001</t>
  </si>
  <si>
    <t>HASNIATI</t>
  </si>
  <si>
    <t>ARSYILA AISYAH MUFIAH</t>
  </si>
  <si>
    <t>TJS-00256</t>
  </si>
  <si>
    <t>SALIM</t>
  </si>
  <si>
    <t>KOKAPI</t>
  </si>
  <si>
    <t>SMA S PGRI KENDARI</t>
  </si>
  <si>
    <t>HARLINA</t>
  </si>
  <si>
    <t>7409101802870001</t>
  </si>
  <si>
    <t>DESA WAWOLURI</t>
  </si>
  <si>
    <t>WAWOLURI</t>
  </si>
  <si>
    <t>salimamran160909@gmail.com</t>
  </si>
  <si>
    <t>082353046009</t>
  </si>
  <si>
    <t>emilia</t>
  </si>
  <si>
    <t>082249314745</t>
  </si>
  <si>
    <t>eli ernawati</t>
  </si>
  <si>
    <t>kakak ipar</t>
  </si>
  <si>
    <t>085398122120</t>
  </si>
  <si>
    <t>76.309.076.8-811.000</t>
  </si>
  <si>
    <t>25065370477</t>
  </si>
  <si>
    <t>7409102809120016</t>
  </si>
  <si>
    <t>EMILIA</t>
  </si>
  <si>
    <t>AFRIZKA SEPRIANIS</t>
  </si>
  <si>
    <t>ALUDRA ZUNAYRA AKIFAH</t>
  </si>
  <si>
    <t>TJS-00257</t>
  </si>
  <si>
    <t>JUANDI</t>
  </si>
  <si>
    <t>YOHANA BAAN</t>
  </si>
  <si>
    <t>7401252306980002</t>
  </si>
  <si>
    <t>DUSUN III AMASEA</t>
  </si>
  <si>
    <t>WULONGGERE</t>
  </si>
  <si>
    <t>andy792970@gmail.com</t>
  </si>
  <si>
    <t>082211214959</t>
  </si>
  <si>
    <t>yunaedi</t>
  </si>
  <si>
    <t>082260123159</t>
  </si>
  <si>
    <t>yohana lina sampa</t>
  </si>
  <si>
    <t>085321881989</t>
  </si>
  <si>
    <t>25065370295</t>
  </si>
  <si>
    <t>7401250311110060</t>
  </si>
  <si>
    <t>TJS-00258</t>
  </si>
  <si>
    <t>ERWIN B</t>
  </si>
  <si>
    <t>G</t>
  </si>
  <si>
    <t>NURHAEDA</t>
  </si>
  <si>
    <t>7401010607950001</t>
  </si>
  <si>
    <t>erwinbahar1995@gmail.com</t>
  </si>
  <si>
    <t>081524721427</t>
  </si>
  <si>
    <t>hijrah</t>
  </si>
  <si>
    <t>081524722427</t>
  </si>
  <si>
    <t>Winda lestari</t>
  </si>
  <si>
    <t xml:space="preserve">adik </t>
  </si>
  <si>
    <t>085233864251</t>
  </si>
  <si>
    <t>25065370006</t>
  </si>
  <si>
    <t>7401071212240007</t>
  </si>
  <si>
    <t>HIJRAH</t>
  </si>
  <si>
    <t>TJS-00259</t>
  </si>
  <si>
    <t>SIGIT SUGIANTO</t>
  </si>
  <si>
    <t>SMK N 1 SAMATURU</t>
  </si>
  <si>
    <t>RAHMATANG</t>
  </si>
  <si>
    <t>7401201711990002</t>
  </si>
  <si>
    <t>LINGK. V LALONGGOPI</t>
  </si>
  <si>
    <t>082292137217</t>
  </si>
  <si>
    <t>7401200509220004</t>
  </si>
  <si>
    <t>GINA SASMITA</t>
  </si>
  <si>
    <t>MUH RAFFASYA ALFARIZQI</t>
  </si>
  <si>
    <t>QIARA AULIA KHANZA</t>
  </si>
  <si>
    <t>TJS-00260</t>
  </si>
  <si>
    <t>SYARIF HIDAYAT</t>
  </si>
  <si>
    <t>F</t>
  </si>
  <si>
    <t>CALEDO</t>
  </si>
  <si>
    <t>SMA N 12 BONE</t>
  </si>
  <si>
    <t>JUNUSIA</t>
  </si>
  <si>
    <t>7308082906010003</t>
  </si>
  <si>
    <t>BULIE</t>
  </si>
  <si>
    <t>SIBULUE</t>
  </si>
  <si>
    <t>SULAWESI SELATAN</t>
  </si>
  <si>
    <t>hidayatsyarif48@gmail.com</t>
  </si>
  <si>
    <t>089512009575</t>
  </si>
  <si>
    <t>syamsurya</t>
  </si>
  <si>
    <t>085215583601</t>
  </si>
  <si>
    <t>muh.jufri</t>
  </si>
  <si>
    <t>085299174563</t>
  </si>
  <si>
    <t>25065370022</t>
  </si>
  <si>
    <t>7308081201110029</t>
  </si>
  <si>
    <t>TJS-00261</t>
  </si>
  <si>
    <t>ABD. RAJIB</t>
  </si>
  <si>
    <t>SMP N 2 LATAMBAGA</t>
  </si>
  <si>
    <t>7401142408060002</t>
  </si>
  <si>
    <t>JL. ABADI</t>
  </si>
  <si>
    <t>abdrajib0806@gmail.com</t>
  </si>
  <si>
    <t>085657385662</t>
  </si>
  <si>
    <t>082193142072</t>
  </si>
  <si>
    <t>abd rahman</t>
  </si>
  <si>
    <t>081341857427</t>
  </si>
  <si>
    <t>25065370246</t>
  </si>
  <si>
    <t>7401140508080001</t>
  </si>
  <si>
    <t>TJS-00262</t>
  </si>
  <si>
    <t>RUDIYANTO</t>
  </si>
  <si>
    <t>MATAHOALU</t>
  </si>
  <si>
    <t>NURSIAH</t>
  </si>
  <si>
    <t>7402182108860003</t>
  </si>
  <si>
    <t>DESA LANGGOMEA</t>
  </si>
  <si>
    <t>LANGGOMEA</t>
  </si>
  <si>
    <t>UEPAI</t>
  </si>
  <si>
    <t>082271316124</t>
  </si>
  <si>
    <t>7402180403110005</t>
  </si>
  <si>
    <t>FITRIANI</t>
  </si>
  <si>
    <t>ALISA ATTA FUNNISA</t>
  </si>
  <si>
    <t>TJS-00275</t>
  </si>
  <si>
    <t>YUSRIN</t>
  </si>
  <si>
    <t>SISTEM INFORMATIKA</t>
  </si>
  <si>
    <t>7401101806910001</t>
  </si>
  <si>
    <t>DUSUN III LAKEKEA</t>
  </si>
  <si>
    <t>yusrin.suzuran@gmail.com</t>
  </si>
  <si>
    <t>082333655592</t>
  </si>
  <si>
    <t>bagas</t>
  </si>
  <si>
    <t>082255227491</t>
  </si>
  <si>
    <t>mayang</t>
  </si>
  <si>
    <t>082293906304</t>
  </si>
  <si>
    <t>25130127456</t>
  </si>
  <si>
    <t>7401011905250003</t>
  </si>
  <si>
    <t>TJS-00276</t>
  </si>
  <si>
    <t>I KADEK ADI ASTIKA</t>
  </si>
  <si>
    <t>TEKNIK SIPIL</t>
  </si>
  <si>
    <t>NI MADE SUKARTINI</t>
  </si>
  <si>
    <t>7401181410010001</t>
  </si>
  <si>
    <t>DSN. TEGAL</t>
  </si>
  <si>
    <t>RAHANGGADA</t>
  </si>
  <si>
    <t>adiastika552@gmail.com</t>
  </si>
  <si>
    <t>085256107311</t>
  </si>
  <si>
    <t>made sukartini</t>
  </si>
  <si>
    <t>085241595511</t>
  </si>
  <si>
    <t>teja</t>
  </si>
  <si>
    <t>081144401240</t>
  </si>
  <si>
    <t>20.109.385.3-815.000</t>
  </si>
  <si>
    <t>25065370642</t>
  </si>
  <si>
    <t>7401180805080001</t>
  </si>
  <si>
    <t>TJS-00277</t>
  </si>
  <si>
    <t>绿化科</t>
  </si>
  <si>
    <t>SMP N 2 WUNDULAKO</t>
  </si>
  <si>
    <t>MARNI</t>
  </si>
  <si>
    <t>7401010606980004</t>
  </si>
  <si>
    <t>DUSUN I MEOHAI</t>
  </si>
  <si>
    <t>sarmanrey27@gmail.com</t>
  </si>
  <si>
    <t>082195095507</t>
  </si>
  <si>
    <t>rita</t>
  </si>
  <si>
    <t>082345684132</t>
  </si>
  <si>
    <t>herman</t>
  </si>
  <si>
    <t>25082897700</t>
  </si>
  <si>
    <t>7401010610220002</t>
  </si>
  <si>
    <t>RITA</t>
  </si>
  <si>
    <t>MUHAMMAD KHALIF</t>
  </si>
  <si>
    <t>TJS-00278</t>
  </si>
  <si>
    <t>MUHAMMAD KHAIRUL ISHAR</t>
  </si>
  <si>
    <t xml:space="preserve">PAKET C </t>
  </si>
  <si>
    <t>MISDAYANTI</t>
  </si>
  <si>
    <t>7401073112030003</t>
  </si>
  <si>
    <t>JL.MESJID RAYA</t>
  </si>
  <si>
    <t>poneoreo@gmail.com</t>
  </si>
  <si>
    <t>082324265538</t>
  </si>
  <si>
    <t>musnan</t>
  </si>
  <si>
    <t>081354085003</t>
  </si>
  <si>
    <t>musawal</t>
  </si>
  <si>
    <t>paman</t>
  </si>
  <si>
    <t>082187869303</t>
  </si>
  <si>
    <t>25082897759</t>
  </si>
  <si>
    <t>7401070107080005</t>
  </si>
  <si>
    <t>TJS-00279</t>
  </si>
  <si>
    <t>RAHMAT HIDAYAT</t>
  </si>
  <si>
    <t>SMP N 3 WUNDULAKO</t>
  </si>
  <si>
    <t>TINA</t>
  </si>
  <si>
    <t>7401011712010001</t>
  </si>
  <si>
    <t>vebirahma23@gmail.com</t>
  </si>
  <si>
    <t>085951415459</t>
  </si>
  <si>
    <t>vebi rahma</t>
  </si>
  <si>
    <t>085656933284</t>
  </si>
  <si>
    <t xml:space="preserve">eva </t>
  </si>
  <si>
    <t>082291733108</t>
  </si>
  <si>
    <t>25082897809</t>
  </si>
  <si>
    <t>7401011304200001</t>
  </si>
  <si>
    <t>VEBI RAHMA</t>
  </si>
  <si>
    <t>ADIBA NUR HIDAYAT</t>
  </si>
  <si>
    <t>TJS-00280</t>
  </si>
  <si>
    <t>SMA N 1 BUNGKU SELATAN</t>
  </si>
  <si>
    <t>SYAMSIA</t>
  </si>
  <si>
    <t>7401120207010001</t>
  </si>
  <si>
    <t>DUSUN II MENTARI</t>
  </si>
  <si>
    <t>PEWUTAA</t>
  </si>
  <si>
    <t>noa44827@gmail.com</t>
  </si>
  <si>
    <t>082324453533</t>
  </si>
  <si>
    <t>Yusrin</t>
  </si>
  <si>
    <t>085757452414</t>
  </si>
  <si>
    <t>sharul</t>
  </si>
  <si>
    <t>082393428789</t>
  </si>
  <si>
    <t>25082897817</t>
  </si>
  <si>
    <t>7401120906080011</t>
  </si>
  <si>
    <t>TJS-00281</t>
  </si>
  <si>
    <t>RANGGA</t>
  </si>
  <si>
    <t>JENEPONTO</t>
  </si>
  <si>
    <t>SMK N 8 JENEPONTO</t>
  </si>
  <si>
    <t>WADIYAWATI NUR</t>
  </si>
  <si>
    <t>7401042310000003</t>
  </si>
  <si>
    <t>JL. MEKONGGA INDAH</t>
  </si>
  <si>
    <t>085754006889</t>
  </si>
  <si>
    <t>7304030612160001</t>
  </si>
  <si>
    <t>BEKERJA DIPERUSAHAAN LAIN</t>
  </si>
  <si>
    <t>TJS-00282</t>
  </si>
  <si>
    <t>SUNARNI</t>
  </si>
  <si>
    <t>7401071010850001</t>
  </si>
  <si>
    <t>yusrinklk85@gmail.com</t>
  </si>
  <si>
    <t>yulianti</t>
  </si>
  <si>
    <t>085179755268</t>
  </si>
  <si>
    <t>yuslia</t>
  </si>
  <si>
    <t>085823108575</t>
  </si>
  <si>
    <t>25082897825</t>
  </si>
  <si>
    <t>YULIANTI</t>
  </si>
  <si>
    <t>MUHAMMAD FARHAN</t>
  </si>
  <si>
    <t>HAFIZAH</t>
  </si>
  <si>
    <t>SAHLAN SHALIHAH</t>
  </si>
  <si>
    <t>TJS-00283</t>
  </si>
  <si>
    <t>MUH RESKI</t>
  </si>
  <si>
    <t>&gt;15</t>
  </si>
  <si>
    <t>Lalombaa</t>
  </si>
  <si>
    <t>7401041811990001</t>
  </si>
  <si>
    <t>JL. KELINCI NO.22</t>
  </si>
  <si>
    <t>Ring 3</t>
  </si>
  <si>
    <t>reskigun49@gmail.com</t>
  </si>
  <si>
    <t>085198292980</t>
  </si>
  <si>
    <t>alpian</t>
  </si>
  <si>
    <t>saudara laki-laki</t>
  </si>
  <si>
    <t>082271224288</t>
  </si>
  <si>
    <t>nabila</t>
  </si>
  <si>
    <t>adik perempuan</t>
  </si>
  <si>
    <t>085122379396</t>
  </si>
  <si>
    <t>25130127167</t>
  </si>
  <si>
    <t>0000952793638</t>
  </si>
  <si>
    <t>7401041905080002</t>
  </si>
  <si>
    <t>TJS-00284</t>
  </si>
  <si>
    <t>ERSAL</t>
  </si>
  <si>
    <t>SMK N 1 SOPURA</t>
  </si>
  <si>
    <t>NURLELA</t>
  </si>
  <si>
    <t>7401072810890001</t>
  </si>
  <si>
    <t>JL. POROS DUSUN I</t>
  </si>
  <si>
    <t>ersalkacong@gmail.com</t>
  </si>
  <si>
    <t>082347099874</t>
  </si>
  <si>
    <t>hera wati</t>
  </si>
  <si>
    <t>081367395720</t>
  </si>
  <si>
    <t>rahma wati</t>
  </si>
  <si>
    <t>082349766754</t>
  </si>
  <si>
    <t>25082897833</t>
  </si>
  <si>
    <t>7401182010160002</t>
  </si>
  <si>
    <t>HERAWATI</t>
  </si>
  <si>
    <t>PALANGGA</t>
  </si>
  <si>
    <t>NUR AINI</t>
  </si>
  <si>
    <t>NUR RAHMAT</t>
  </si>
  <si>
    <t>TJS-00285</t>
  </si>
  <si>
    <t>RAHMAT</t>
  </si>
  <si>
    <t>SMK PGRI KOLAKA</t>
  </si>
  <si>
    <t>7401072708860001</t>
  </si>
  <si>
    <t>rahmatbudiman458@gmail.com</t>
  </si>
  <si>
    <t>085284025561</t>
  </si>
  <si>
    <t xml:space="preserve">husna </t>
  </si>
  <si>
    <t>085326874243</t>
  </si>
  <si>
    <t>risno</t>
  </si>
  <si>
    <t>085384006656</t>
  </si>
  <si>
    <t>25082897841</t>
  </si>
  <si>
    <t>7401070809170002</t>
  </si>
  <si>
    <t>INDAH</t>
  </si>
  <si>
    <t>WAHID AL KAFFI</t>
  </si>
  <si>
    <t>OLO-OLOHO</t>
  </si>
  <si>
    <t>KHANZA AZZAHRA</t>
  </si>
  <si>
    <t>TJS-00286</t>
  </si>
  <si>
    <t>MUH RISKI</t>
  </si>
  <si>
    <t>MARWIA</t>
  </si>
  <si>
    <t>7401010304040001</t>
  </si>
  <si>
    <t>JL. ARIFIN LATUMAA</t>
  </si>
  <si>
    <t>dianshary958@gmail.com</t>
  </si>
  <si>
    <t>082249594276</t>
  </si>
  <si>
    <t>DIAN PERMATASARI</t>
  </si>
  <si>
    <t>087716777251</t>
  </si>
  <si>
    <t>25082897858</t>
  </si>
  <si>
    <t>7401012309240002</t>
  </si>
  <si>
    <t>TJS-00287</t>
  </si>
  <si>
    <t>MUH FAHRUL</t>
  </si>
  <si>
    <t>ST. FATMAWATI</t>
  </si>
  <si>
    <t>7401012706980002</t>
  </si>
  <si>
    <t>LINGK. V MORINI</t>
  </si>
  <si>
    <t>muhfahrul0625@gmail.com</t>
  </si>
  <si>
    <t>082237234380</t>
  </si>
  <si>
    <t>mawar</t>
  </si>
  <si>
    <t>082293716550</t>
  </si>
  <si>
    <t>sitti fatmawati</t>
  </si>
  <si>
    <t>082187238611</t>
  </si>
  <si>
    <t>25082897726</t>
  </si>
  <si>
    <t>7401011906230002</t>
  </si>
  <si>
    <t>ALESHA ZAHIRA AZALEA</t>
  </si>
  <si>
    <t>TJS-00288</t>
  </si>
  <si>
    <t>PIRDAUS</t>
  </si>
  <si>
    <t>SMK N  1 KOLAKA</t>
  </si>
  <si>
    <t>HANISA</t>
  </si>
  <si>
    <t>7401040707810002</t>
  </si>
  <si>
    <t>JL. DAENG PASAU</t>
  </si>
  <si>
    <t>jps586060@gmail.com</t>
  </si>
  <si>
    <t>085129622721</t>
  </si>
  <si>
    <t>hasrianti nurdin</t>
  </si>
  <si>
    <t>085281518303</t>
  </si>
  <si>
    <t>firman</t>
  </si>
  <si>
    <t>085242869448</t>
  </si>
  <si>
    <t>25082897742</t>
  </si>
  <si>
    <t>7206100705180041</t>
  </si>
  <si>
    <t>HASRYANTI</t>
  </si>
  <si>
    <t>TJS-00289</t>
  </si>
  <si>
    <t>ABDURRAHMAN</t>
  </si>
  <si>
    <t>KANANG</t>
  </si>
  <si>
    <t>7604061211850002</t>
  </si>
  <si>
    <t>JL. PELABUHAN</t>
  </si>
  <si>
    <t>slankersglanter@gmail.com</t>
  </si>
  <si>
    <t>082173934893</t>
  </si>
  <si>
    <t>lisa susanti</t>
  </si>
  <si>
    <t>085757155347</t>
  </si>
  <si>
    <t>dahira</t>
  </si>
  <si>
    <t>082345144778</t>
  </si>
  <si>
    <t>25082897791</t>
  </si>
  <si>
    <t>7401200203160001</t>
  </si>
  <si>
    <t>LISA SUSANTI</t>
  </si>
  <si>
    <t>AL FATHUR RAHMAN</t>
  </si>
  <si>
    <t>MUH FARIS RAHMAN</t>
  </si>
  <si>
    <t>TJS-00290</t>
  </si>
  <si>
    <t>SAIFUDIN</t>
  </si>
  <si>
    <t>KEDIRI</t>
  </si>
  <si>
    <t>WINARSIH</t>
  </si>
  <si>
    <t>3506242009040001</t>
  </si>
  <si>
    <t>LINGK. II MATABALE</t>
  </si>
  <si>
    <t>su674471@gmail.com</t>
  </si>
  <si>
    <t>085796932115</t>
  </si>
  <si>
    <t>wito</t>
  </si>
  <si>
    <t>081341630606</t>
  </si>
  <si>
    <t>hendra suprianto</t>
  </si>
  <si>
    <t>081311217299</t>
  </si>
  <si>
    <t>25082897866</t>
  </si>
  <si>
    <t>7401012307070004</t>
  </si>
  <si>
    <t>TJS-00291</t>
  </si>
  <si>
    <t>KAMIR TIMAU</t>
  </si>
  <si>
    <t>LAMBUBALANO</t>
  </si>
  <si>
    <t>SMU  N 1 LAWA</t>
  </si>
  <si>
    <t>WA BOTA</t>
  </si>
  <si>
    <t>7401181410820001</t>
  </si>
  <si>
    <t>081243475488</t>
  </si>
  <si>
    <t>7401071605180005</t>
  </si>
  <si>
    <t xml:space="preserve">PARIDA.A </t>
  </si>
  <si>
    <t>REVAN AFANDI</t>
  </si>
  <si>
    <t>AISYAH PUTRI RAMDHANI</t>
  </si>
  <si>
    <t>MUHAMMAD GAZALI</t>
  </si>
  <si>
    <t>SAKIT</t>
  </si>
  <si>
    <t>RESIGN KARENA SAKIT</t>
  </si>
  <si>
    <t>TJS-00292</t>
  </si>
  <si>
    <t>PEMAS PRAYOGA</t>
  </si>
  <si>
    <t>KONDARA</t>
  </si>
  <si>
    <t>ATI</t>
  </si>
  <si>
    <t>7408020301070002</t>
  </si>
  <si>
    <t>JL. BOKEO ROBE</t>
  </si>
  <si>
    <t>Pemasprayoga450@gmail.com</t>
  </si>
  <si>
    <t>081355251970</t>
  </si>
  <si>
    <t>muh yani</t>
  </si>
  <si>
    <t>085656798745</t>
  </si>
  <si>
    <t>ati</t>
  </si>
  <si>
    <t>081524916911</t>
  </si>
  <si>
    <t>25082897882</t>
  </si>
  <si>
    <t>7401042603250002</t>
  </si>
  <si>
    <t>TJS-00293</t>
  </si>
  <si>
    <t>RAFFI BUDIMAN</t>
  </si>
  <si>
    <t>WAKANTOLALO</t>
  </si>
  <si>
    <t>SMA N 1 WOLOWA</t>
  </si>
  <si>
    <t>ASNAINI</t>
  </si>
  <si>
    <t>7404301505040001</t>
  </si>
  <si>
    <t>raffibudiman026@gemail.com</t>
  </si>
  <si>
    <t>082296722153</t>
  </si>
  <si>
    <t>anita heru</t>
  </si>
  <si>
    <t>081270433420</t>
  </si>
  <si>
    <t>asnaini</t>
  </si>
  <si>
    <t>085135545742</t>
  </si>
  <si>
    <t>25082897783</t>
  </si>
  <si>
    <t>7401072511240002</t>
  </si>
  <si>
    <t>TJS-00294</t>
  </si>
  <si>
    <t>MUH RAKIAN PURNAMA</t>
  </si>
  <si>
    <t>MADRASAH ALIYAH N 1 KOLAKA</t>
  </si>
  <si>
    <t>USMAWATI RATNADEWI</t>
  </si>
  <si>
    <t>7401250511060001</t>
  </si>
  <si>
    <t>LINGK. V</t>
  </si>
  <si>
    <t>muhammadrakyan0@gmail.com</t>
  </si>
  <si>
    <t>085345753847</t>
  </si>
  <si>
    <t>usmawati ratna dewi</t>
  </si>
  <si>
    <t>082194000050</t>
  </si>
  <si>
    <t>tamrin</t>
  </si>
  <si>
    <t>ayah kandung</t>
  </si>
  <si>
    <t>081355198567</t>
  </si>
  <si>
    <t>25082897890</t>
  </si>
  <si>
    <t>7401251807080007</t>
  </si>
  <si>
    <t>TJS-00295</t>
  </si>
  <si>
    <t>ARIYA</t>
  </si>
  <si>
    <t>18-20</t>
  </si>
  <si>
    <t>SMK N 7 KOLAKA</t>
  </si>
  <si>
    <t>CITRA</t>
  </si>
  <si>
    <t>7401040107060003</t>
  </si>
  <si>
    <t>JL PANORAMA NO.55</t>
  </si>
  <si>
    <t>aarpa0447@gmail.com</t>
  </si>
  <si>
    <t>081524240189</t>
  </si>
  <si>
    <t>yospin</t>
  </si>
  <si>
    <t>081340967529</t>
  </si>
  <si>
    <t>asriani</t>
  </si>
  <si>
    <t>082348086355</t>
  </si>
  <si>
    <t>25130127308</t>
  </si>
  <si>
    <t>7401041201090006</t>
  </si>
  <si>
    <t>TJS-00296</t>
  </si>
  <si>
    <t>MUH FADLY ADHA</t>
  </si>
  <si>
    <t>SMK N 1 LOEA</t>
  </si>
  <si>
    <t>CICA</t>
  </si>
  <si>
    <t>7401260202030001</t>
  </si>
  <si>
    <t>fadlyadha0202@gmail.com</t>
  </si>
  <si>
    <t>082291135975</t>
  </si>
  <si>
    <t>LUTFIA</t>
  </si>
  <si>
    <t>082393126802</t>
  </si>
  <si>
    <t>25082897718</t>
  </si>
  <si>
    <t>7401070608240005</t>
  </si>
  <si>
    <t>TJS-00297</t>
  </si>
  <si>
    <t>SMA N 1 ULUIWOI</t>
  </si>
  <si>
    <t>ASMINAR</t>
  </si>
  <si>
    <t>7401132310030001</t>
  </si>
  <si>
    <t>DUSUN II WATAREMA</t>
  </si>
  <si>
    <t>lulufatimahadrian@gmail.com</t>
  </si>
  <si>
    <t>085951716524</t>
  </si>
  <si>
    <t>agusliadin</t>
  </si>
  <si>
    <t>085165426025</t>
  </si>
  <si>
    <t>aura amelia putri</t>
  </si>
  <si>
    <t>081244435650</t>
  </si>
  <si>
    <t>25082897908</t>
  </si>
  <si>
    <t>7401071905250010</t>
  </si>
  <si>
    <t>TJS-00298</t>
  </si>
  <si>
    <t>MUH NESHAR AHMAD</t>
  </si>
  <si>
    <t>BISNIS DIGITAL</t>
  </si>
  <si>
    <t>SAMSINAR. R</t>
  </si>
  <si>
    <t>7401042205060002</t>
  </si>
  <si>
    <t>JL. KOLOHIPO</t>
  </si>
  <si>
    <t>001/004</t>
  </si>
  <si>
    <t>082137619090</t>
  </si>
  <si>
    <t>7401042706110005</t>
  </si>
  <si>
    <t>TJS-00299</t>
  </si>
  <si>
    <t>IRSAN TABARA</t>
  </si>
  <si>
    <t>WESALO</t>
  </si>
  <si>
    <t>RAEATI</t>
  </si>
  <si>
    <t>7401230909970002</t>
  </si>
  <si>
    <t>ikzanikzan0909@gmail.com</t>
  </si>
  <si>
    <t>082291686655</t>
  </si>
  <si>
    <t>raeati</t>
  </si>
  <si>
    <t>085217003750</t>
  </si>
  <si>
    <t>endrianisindrawati</t>
  </si>
  <si>
    <t>082258899262</t>
  </si>
  <si>
    <t>25112340051</t>
  </si>
  <si>
    <t>7401070508240005</t>
  </si>
  <si>
    <t>TJS-00300</t>
  </si>
  <si>
    <t>TODING RANTE</t>
  </si>
  <si>
    <t>MINANGA</t>
  </si>
  <si>
    <t>INSTITUT AGAMA KRISTEN NEGERI TORAJA</t>
  </si>
  <si>
    <t>SARJANA PENDIDIKAN</t>
  </si>
  <si>
    <t>LANGI BAMBA</t>
  </si>
  <si>
    <t>7603080204950003</t>
  </si>
  <si>
    <t>DUSUN I LONGORI</t>
  </si>
  <si>
    <t>081313774616</t>
  </si>
  <si>
    <t>7324112407240007</t>
  </si>
  <si>
    <t>MEGUNDURKAN DIRI</t>
  </si>
  <si>
    <t>BELUM TTD KONTRAK/ TIDAK DAPAT DIHUBUNGI</t>
  </si>
  <si>
    <t>TJS-00301</t>
  </si>
  <si>
    <t>ALFIAN</t>
  </si>
  <si>
    <t>ADMINISTRASI</t>
  </si>
  <si>
    <t>7401040907920001</t>
  </si>
  <si>
    <t>sixteenalfian@gmail.com</t>
  </si>
  <si>
    <t xml:space="preserve">mutiara </t>
  </si>
  <si>
    <t>087717740954</t>
  </si>
  <si>
    <t>muh reski</t>
  </si>
  <si>
    <t>25112340069</t>
  </si>
  <si>
    <t>TJS-00302</t>
  </si>
  <si>
    <t>RUDI SURIADI</t>
  </si>
  <si>
    <t>SMK KESEHATAN YANIAR KOLAKA</t>
  </si>
  <si>
    <t>KEPERAWATAN</t>
  </si>
  <si>
    <t>IMAS</t>
  </si>
  <si>
    <t>7401093007950001</t>
  </si>
  <si>
    <t>085269272542</t>
  </si>
  <si>
    <t>7401182304250003</t>
  </si>
  <si>
    <t>TJS-00303</t>
  </si>
  <si>
    <t>ANDI ASDAR</t>
  </si>
  <si>
    <t>NENI</t>
  </si>
  <si>
    <t>7401160410980002</t>
  </si>
  <si>
    <t>DUSUN II TINGGO</t>
  </si>
  <si>
    <t>TINGGO</t>
  </si>
  <si>
    <t>andiasdar17120@gmail.com</t>
  </si>
  <si>
    <t>082271578037</t>
  </si>
  <si>
    <t>Andi Rahmat</t>
  </si>
  <si>
    <t>Saudara</t>
  </si>
  <si>
    <t>082292662003</t>
  </si>
  <si>
    <t>Andi Kasram</t>
  </si>
  <si>
    <t>082249998786</t>
  </si>
  <si>
    <t>25082897924</t>
  </si>
  <si>
    <t>7401181005220003</t>
  </si>
  <si>
    <t>TJS-00304</t>
  </si>
  <si>
    <t>HAERIL AKBAR</t>
  </si>
  <si>
    <t>E</t>
  </si>
  <si>
    <t>MALLENRENG</t>
  </si>
  <si>
    <t>SMK N 11 BULUKUMBA</t>
  </si>
  <si>
    <t>ITTE</t>
  </si>
  <si>
    <t>7302072707010005</t>
  </si>
  <si>
    <t>haerilakbaramir@gmail.com</t>
  </si>
  <si>
    <t>0882021496767</t>
  </si>
  <si>
    <t>A.Nunung Nurmalasari</t>
  </si>
  <si>
    <t>082344317058</t>
  </si>
  <si>
    <t>Syahrul Azizam</t>
  </si>
  <si>
    <t>082197984320</t>
  </si>
  <si>
    <t>25082897932</t>
  </si>
  <si>
    <t>7401071110230003</t>
  </si>
  <si>
    <t>TJS-00305</t>
  </si>
  <si>
    <t>IRFAN WAHYUDI PRATAMA A</t>
  </si>
  <si>
    <t>PALAMPANG</t>
  </si>
  <si>
    <t>UNIV N MAKASSAR</t>
  </si>
  <si>
    <t>MANAJEMEN</t>
  </si>
  <si>
    <t>IRAWATI</t>
  </si>
  <si>
    <t>7302100901020003</t>
  </si>
  <si>
    <t>DUSUN I HAKANGGAPU</t>
  </si>
  <si>
    <t>irfankwahyudipratama09@gmail.com</t>
  </si>
  <si>
    <t>082190876136</t>
  </si>
  <si>
    <t>yudi</t>
  </si>
  <si>
    <t>0887436100098</t>
  </si>
  <si>
    <t>erik</t>
  </si>
  <si>
    <t>082135985127</t>
  </si>
  <si>
    <t>25082897940</t>
  </si>
  <si>
    <t>7401072503250006</t>
  </si>
  <si>
    <t>TJS-00306</t>
  </si>
  <si>
    <t>GEDE NGURAH</t>
  </si>
  <si>
    <t>KARYA BHAKTI</t>
  </si>
  <si>
    <t>S2</t>
  </si>
  <si>
    <t>UHO</t>
  </si>
  <si>
    <t>ADMINISTRASI PUBLIK</t>
  </si>
  <si>
    <t>MADE MAWI</t>
  </si>
  <si>
    <t>7410040803940002</t>
  </si>
  <si>
    <t>DUSUN II MINA PUULEMO</t>
  </si>
  <si>
    <t>SUMBER REJEKI</t>
  </si>
  <si>
    <t>082286263094</t>
  </si>
  <si>
    <t>25130127647</t>
  </si>
  <si>
    <t>7401081703250001</t>
  </si>
  <si>
    <t>WAYAN RUSNIAWATI</t>
  </si>
  <si>
    <t>TJS-00307</t>
  </si>
  <si>
    <t>RISMAN</t>
  </si>
  <si>
    <t>BISMI</t>
  </si>
  <si>
    <t>7401202201020002</t>
  </si>
  <si>
    <t>afarlan367@gmail.com</t>
  </si>
  <si>
    <t>081525833051</t>
  </si>
  <si>
    <t>jumria</t>
  </si>
  <si>
    <t>081257098077</t>
  </si>
  <si>
    <t>adil</t>
  </si>
  <si>
    <t>081543215187</t>
  </si>
  <si>
    <t>25082897734</t>
  </si>
  <si>
    <t>7401200309190001</t>
  </si>
  <si>
    <t>TJS-00308</t>
  </si>
  <si>
    <t>DODI PRANATA</t>
  </si>
  <si>
    <t>WOWOTA</t>
  </si>
  <si>
    <t>NURIATI</t>
  </si>
  <si>
    <t>7401143112010004</t>
  </si>
  <si>
    <t>LINGK. IV WOWOTA</t>
  </si>
  <si>
    <t>Dodipranata759@gmail.com</t>
  </si>
  <si>
    <t>081244908515</t>
  </si>
  <si>
    <t>putri ayu</t>
  </si>
  <si>
    <t>Nur aisyah</t>
  </si>
  <si>
    <t>081525833047</t>
  </si>
  <si>
    <t>25082897767</t>
  </si>
  <si>
    <t>7401141009240001</t>
  </si>
  <si>
    <t>PUTRI AYU</t>
  </si>
  <si>
    <t>MUH ZAHID PRANATA</t>
  </si>
  <si>
    <t>TJS-00309</t>
  </si>
  <si>
    <t>DION</t>
  </si>
  <si>
    <t>SMP N 1 POMALAA</t>
  </si>
  <si>
    <t>MINAHATI</t>
  </si>
  <si>
    <t>7401071009990001</t>
  </si>
  <si>
    <t>DUSUN I PESOUHA</t>
  </si>
  <si>
    <t>082285244741</t>
  </si>
  <si>
    <t>25082897999</t>
  </si>
  <si>
    <t>7401070512230000</t>
  </si>
  <si>
    <t>TJS-00310</t>
  </si>
  <si>
    <t>JURDIL ARDI IRAWAN</t>
  </si>
  <si>
    <t>MALINGPING</t>
  </si>
  <si>
    <t xml:space="preserve">高中 </t>
  </si>
  <si>
    <t>AGRIBISNIS TANAMAN PANGAN DAN HORTIKULTURA</t>
  </si>
  <si>
    <t>KISMAWATI</t>
  </si>
  <si>
    <t>7401072103980001</t>
  </si>
  <si>
    <t xml:space="preserve">DUSUN II </t>
  </si>
  <si>
    <t>Bangardy635@gmail.com</t>
  </si>
  <si>
    <t>082298997921</t>
  </si>
  <si>
    <t>setiawan</t>
  </si>
  <si>
    <t>082187284461</t>
  </si>
  <si>
    <t>25082898005</t>
  </si>
  <si>
    <t>Cerai Mati</t>
  </si>
  <si>
    <t>7401072706190000</t>
  </si>
  <si>
    <t>TJS-00311</t>
  </si>
  <si>
    <t>MUHAMMAD KHAERUL FAUZAN</t>
  </si>
  <si>
    <t>MADRASAH ALIYAH NURUL YAQIN DAWI-DAWI</t>
  </si>
  <si>
    <t>PEMINATAN MATEMATIKA DAN IPA</t>
  </si>
  <si>
    <t>SUMARLINA</t>
  </si>
  <si>
    <t>7401010201070001</t>
  </si>
  <si>
    <t>khaerulfauzan01@gmail.com</t>
  </si>
  <si>
    <t>085824948082</t>
  </si>
  <si>
    <t>sumarlina</t>
  </si>
  <si>
    <t>081352225187</t>
  </si>
  <si>
    <t>abdul haris</t>
  </si>
  <si>
    <t>085341219443</t>
  </si>
  <si>
    <t>25082898013</t>
  </si>
  <si>
    <t>7401010202080019</t>
  </si>
  <si>
    <t>TJS-00312</t>
  </si>
  <si>
    <t>MUH MAJIR</t>
  </si>
  <si>
    <t>PASAR MANGGAR</t>
  </si>
  <si>
    <t>AGRIBISNIS PERIKANAN</t>
  </si>
  <si>
    <t>ATI. R</t>
  </si>
  <si>
    <t>7401071403950001</t>
  </si>
  <si>
    <t>majirmuhmajir@gmail.com</t>
  </si>
  <si>
    <t>081388687789</t>
  </si>
  <si>
    <t>sitti nur halija</t>
  </si>
  <si>
    <t>085247849054</t>
  </si>
  <si>
    <t>25082898021</t>
  </si>
  <si>
    <t>7401071401200002</t>
  </si>
  <si>
    <t>SITTI NUR HALIJA</t>
  </si>
  <si>
    <t>AFIFAH FITRI RAMADANI M</t>
  </si>
  <si>
    <t>AFINA JIHAN KHOIRA MAJIR</t>
  </si>
  <si>
    <t>TJS-00313</t>
  </si>
  <si>
    <t>GUSTI NGURAH HENDRA KUSUMA</t>
  </si>
  <si>
    <t>ISLAM</t>
  </si>
  <si>
    <t>KETUT ARYANTI</t>
  </si>
  <si>
    <t>7401021003990002</t>
  </si>
  <si>
    <t>gustingurah240103@gmail.com</t>
  </si>
  <si>
    <t>082273855346</t>
  </si>
  <si>
    <t>gusti made oko mayum</t>
  </si>
  <si>
    <t>081241184456</t>
  </si>
  <si>
    <t>made lasni</t>
  </si>
  <si>
    <t>085280851103</t>
  </si>
  <si>
    <t>25130127191</t>
  </si>
  <si>
    <t>7401072301250012</t>
  </si>
  <si>
    <t>TJS-00314</t>
  </si>
  <si>
    <t>BUDIMAN</t>
  </si>
  <si>
    <t>SAMRIA</t>
  </si>
  <si>
    <t>7401011706950001</t>
  </si>
  <si>
    <t>DUSUN 1 MEOHAI</t>
  </si>
  <si>
    <t>budimankolaka73@gmail.com</t>
  </si>
  <si>
    <t>082292371126</t>
  </si>
  <si>
    <t>Nurhana</t>
  </si>
  <si>
    <t>Habibi</t>
  </si>
  <si>
    <t>085282406182</t>
  </si>
  <si>
    <t>25082898039</t>
  </si>
  <si>
    <t>7401011111210001</t>
  </si>
  <si>
    <t>SUKMAWA</t>
  </si>
  <si>
    <t>MUH ALSYAM PRATAMA</t>
  </si>
  <si>
    <t>HANIFA AZZAHRA</t>
  </si>
  <si>
    <t>TJS-00315</t>
  </si>
  <si>
    <t>MUH AYUB</t>
  </si>
  <si>
    <t>ASRIYANI</t>
  </si>
  <si>
    <t>7401015812060001</t>
  </si>
  <si>
    <t>LINGKUNGAN IV WATUWULA</t>
  </si>
  <si>
    <t>08152520049</t>
  </si>
  <si>
    <t>7401012101110030</t>
  </si>
  <si>
    <t>TJS-00316</t>
  </si>
  <si>
    <t>JUSMAN</t>
  </si>
  <si>
    <t>7401011010970002</t>
  </si>
  <si>
    <t>LINGKUNGAN II PUUTOBU</t>
  </si>
  <si>
    <t>jusman101097@gmail.com</t>
  </si>
  <si>
    <t>085298350393</t>
  </si>
  <si>
    <t>Cece Fadillah</t>
  </si>
  <si>
    <t>085258233776</t>
  </si>
  <si>
    <t>Chalista Maulidya</t>
  </si>
  <si>
    <t>Anak</t>
  </si>
  <si>
    <t>082290252100</t>
  </si>
  <si>
    <t>25082898054</t>
  </si>
  <si>
    <t>74010109031170004</t>
  </si>
  <si>
    <t>CECE FADILLAH MUSTARI</t>
  </si>
  <si>
    <t>KHALISTA MAULIDYA</t>
  </si>
  <si>
    <t>MUH ZAFRAN ABRANI</t>
  </si>
  <si>
    <t>TJS-00317</t>
  </si>
  <si>
    <t>MUH. ABID FAQIH. A</t>
  </si>
  <si>
    <t>DEWI PUSPA</t>
  </si>
  <si>
    <t>7401070803060001</t>
  </si>
  <si>
    <t>JL. USAHA TANI</t>
  </si>
  <si>
    <t>fakibabit@gmail.com</t>
  </si>
  <si>
    <t>082190457032</t>
  </si>
  <si>
    <t>ALFARAS</t>
  </si>
  <si>
    <t>081355006030</t>
  </si>
  <si>
    <t xml:space="preserve">Wahyu </t>
  </si>
  <si>
    <t>082329287469</t>
  </si>
  <si>
    <t>25082898062</t>
  </si>
  <si>
    <t>7401072506080037</t>
  </si>
  <si>
    <t>TJS-00318</t>
  </si>
  <si>
    <t>RUSLIN</t>
  </si>
  <si>
    <t>SMP N 5 TANGGETADA TERAPUNG</t>
  </si>
  <si>
    <t>JURNI</t>
  </si>
  <si>
    <t>7401181407010001</t>
  </si>
  <si>
    <t>LINGKUNGAN IV</t>
  </si>
  <si>
    <t>ruslinruslin505@gmail.com</t>
  </si>
  <si>
    <t>085656529420</t>
  </si>
  <si>
    <t>rati</t>
  </si>
  <si>
    <t>081295498958</t>
  </si>
  <si>
    <t>JURMIATI</t>
  </si>
  <si>
    <t>082190294820</t>
  </si>
  <si>
    <t>25103135114</t>
  </si>
  <si>
    <t>7401180612170007</t>
  </si>
  <si>
    <t>TJS-00319</t>
  </si>
  <si>
    <t>RAHMAT RADIT RAMADAN</t>
  </si>
  <si>
    <t>PATMAWATI</t>
  </si>
  <si>
    <t>7401230107060007</t>
  </si>
  <si>
    <t>rahmatraditramadan@gmail.com</t>
  </si>
  <si>
    <t>085251817963</t>
  </si>
  <si>
    <t>supriadin</t>
  </si>
  <si>
    <t>082213246343</t>
  </si>
  <si>
    <t>hastuti</t>
  </si>
  <si>
    <t>saudari kandung</t>
  </si>
  <si>
    <t>082258448730</t>
  </si>
  <si>
    <t>25082898229</t>
  </si>
  <si>
    <t>7401070705250008</t>
  </si>
  <si>
    <t>TJS-00320</t>
  </si>
  <si>
    <t>WANTO</t>
  </si>
  <si>
    <t>TALINRO</t>
  </si>
  <si>
    <t>SMA N 15 BONE</t>
  </si>
  <si>
    <t>HATTI</t>
  </si>
  <si>
    <t>7308141507010001</t>
  </si>
  <si>
    <t>DUSUN II LAWANIA</t>
  </si>
  <si>
    <t>Wantodextrol@gmail.com</t>
  </si>
  <si>
    <t>082346087057</t>
  </si>
  <si>
    <t>sulfia</t>
  </si>
  <si>
    <t>085162578098</t>
  </si>
  <si>
    <t>ardi</t>
  </si>
  <si>
    <t>085342908987</t>
  </si>
  <si>
    <t>25082898237</t>
  </si>
  <si>
    <t>7401072111190003</t>
  </si>
  <si>
    <t>TJS-00321</t>
  </si>
  <si>
    <t>EMIL ASRITO TAHOA</t>
  </si>
  <si>
    <t>DIII</t>
  </si>
  <si>
    <t>AKADEMI KEPERAWATAN KAB. KONAWE</t>
  </si>
  <si>
    <t>PERAWAT</t>
  </si>
  <si>
    <t>SRI DAMAYANTI</t>
  </si>
  <si>
    <t>7471081006920002</t>
  </si>
  <si>
    <t>000/003</t>
  </si>
  <si>
    <t>adhekdi111@gmail.com</t>
  </si>
  <si>
    <t>082222218449</t>
  </si>
  <si>
    <t>sridamayanti</t>
  </si>
  <si>
    <t>082189770315</t>
  </si>
  <si>
    <t>jumain</t>
  </si>
  <si>
    <t>082177749011</t>
  </si>
  <si>
    <t>25130127340</t>
  </si>
  <si>
    <t>7402040207190000</t>
  </si>
  <si>
    <t>TJS-00322</t>
  </si>
  <si>
    <t>KADEK DWI GELLYANTO</t>
  </si>
  <si>
    <t>SMK N 8 KOLAKA</t>
  </si>
  <si>
    <t>AGRIBISNIS PRODUKSI TERNAK</t>
  </si>
  <si>
    <t>KADEK SUCIARTINI</t>
  </si>
  <si>
    <t>7401082711060001</t>
  </si>
  <si>
    <t>DUSUN II KUKUTIO</t>
  </si>
  <si>
    <t>005/003</t>
  </si>
  <si>
    <t>kadekdwi27112006@gmail.com</t>
  </si>
  <si>
    <t>082266573541</t>
  </si>
  <si>
    <t>kadek suciartini</t>
  </si>
  <si>
    <t>085757785806</t>
  </si>
  <si>
    <t>ketut winasa</t>
  </si>
  <si>
    <t xml:space="preserve">orang tua </t>
  </si>
  <si>
    <t>085256882368</t>
  </si>
  <si>
    <t>25082898245</t>
  </si>
  <si>
    <t>7401082103110002</t>
  </si>
  <si>
    <t>TJS-00323</t>
  </si>
  <si>
    <t>SAMSURYADI</t>
  </si>
  <si>
    <t>SMAS MUHAMMADIYA DAWI-DAWI</t>
  </si>
  <si>
    <t>WALI</t>
  </si>
  <si>
    <t>7401070103870002</t>
  </si>
  <si>
    <t>senopatih4444@gmail.com</t>
  </si>
  <si>
    <t>085182336230</t>
  </si>
  <si>
    <t>085340919544</t>
  </si>
  <si>
    <t>ramala</t>
  </si>
  <si>
    <t>085323727737</t>
  </si>
  <si>
    <t>25082898252</t>
  </si>
  <si>
    <t>7401070803240003</t>
  </si>
  <si>
    <t>MUH FAIZ AL ATHAR</t>
  </si>
  <si>
    <t>ABDUL KHAIR</t>
  </si>
  <si>
    <t>SMKS TRIJAYA SAKTI</t>
  </si>
  <si>
    <t>7401180706000002</t>
  </si>
  <si>
    <t>abdulkhair0076@gmail.com</t>
  </si>
  <si>
    <t>082259420435</t>
  </si>
  <si>
    <t>IKHWAN NUR</t>
  </si>
  <si>
    <t>25130127555</t>
  </si>
  <si>
    <t>TJS-00346</t>
  </si>
  <si>
    <t>FERI</t>
  </si>
  <si>
    <t>WAPUNTO</t>
  </si>
  <si>
    <t>SMKN 1 MUNA BARAT</t>
  </si>
  <si>
    <t>MILAWATI</t>
  </si>
  <si>
    <t>7403171704030001</t>
  </si>
  <si>
    <t>feriferiirawan1704@gmail.com</t>
  </si>
  <si>
    <t>082290457015</t>
  </si>
  <si>
    <t>OLIF</t>
  </si>
  <si>
    <t>087819400745</t>
  </si>
  <si>
    <t>LD AGUSALIM</t>
  </si>
  <si>
    <t>082239653902</t>
  </si>
  <si>
    <t>25103134505</t>
  </si>
  <si>
    <t>8203050507240003</t>
  </si>
  <si>
    <t>TJS-00347</t>
  </si>
  <si>
    <t>NUZULUL FITRA</t>
  </si>
  <si>
    <t>IPIP 物流事业部 -汽修科</t>
  </si>
  <si>
    <t>KOSALI</t>
  </si>
  <si>
    <t>SMA N 1 PAKUE</t>
  </si>
  <si>
    <t>SALMIATI</t>
  </si>
  <si>
    <t>7408022412000001</t>
  </si>
  <si>
    <t>JL. PROTOKOL NO 14</t>
  </si>
  <si>
    <t>ucunuzul608@gmail.com</t>
  </si>
  <si>
    <t>082259975722</t>
  </si>
  <si>
    <t>NURUL FITRI</t>
  </si>
  <si>
    <t>082316597053</t>
  </si>
  <si>
    <t>MUH. INDRAWAN</t>
  </si>
  <si>
    <t>082298383485</t>
  </si>
  <si>
    <t>7401071002250001</t>
  </si>
  <si>
    <t>TJS-00348</t>
  </si>
  <si>
    <t>MARSEL RUPANG</t>
  </si>
  <si>
    <t>PARINDING</t>
  </si>
  <si>
    <t>UKI TORAJA</t>
  </si>
  <si>
    <t>SARAH RANTE P</t>
  </si>
  <si>
    <t>7326020903000001</t>
  </si>
  <si>
    <t>DUSUN IIWATAMOLEDA</t>
  </si>
  <si>
    <t>marselrupang90@gmail.com</t>
  </si>
  <si>
    <t>085232438989</t>
  </si>
  <si>
    <t>Yunus</t>
  </si>
  <si>
    <t>081354830431</t>
  </si>
  <si>
    <t>jupri</t>
  </si>
  <si>
    <t>082229085884</t>
  </si>
  <si>
    <t>20.381.926.3-803.000</t>
  </si>
  <si>
    <t>25103134687</t>
  </si>
  <si>
    <t>0001073011127</t>
  </si>
  <si>
    <t>7401070502250003</t>
  </si>
  <si>
    <t>TJS-00349</t>
  </si>
  <si>
    <t>MUHAMMAD BASRI</t>
  </si>
  <si>
    <t>PARE-PARE</t>
  </si>
  <si>
    <t>SMK KRISTEN TAGARI RANTEPAO</t>
  </si>
  <si>
    <t>SALMAH SANNANG</t>
  </si>
  <si>
    <t>7326010803040001</t>
  </si>
  <si>
    <t>DUSUN IV WATUTELOMBAA</t>
  </si>
  <si>
    <t>mbasry080304@gmail.com</t>
  </si>
  <si>
    <t>082193784529</t>
  </si>
  <si>
    <t>granesia</t>
  </si>
  <si>
    <t>085298641255</t>
  </si>
  <si>
    <t>muhammad syahril</t>
  </si>
  <si>
    <t>082247171169</t>
  </si>
  <si>
    <t>25103135106</t>
  </si>
  <si>
    <t>0001879804934</t>
  </si>
  <si>
    <t>7401180307230001</t>
  </si>
  <si>
    <t>GRANESIA MANUKRANTE</t>
  </si>
  <si>
    <t>TORAJA</t>
  </si>
  <si>
    <t>NUR AISYAH RAHMADANI</t>
  </si>
  <si>
    <t>TJS-00350</t>
  </si>
  <si>
    <t>PASA RANDA KILA</t>
  </si>
  <si>
    <t>BATUKALOKTOK</t>
  </si>
  <si>
    <t>KATHOLIK</t>
  </si>
  <si>
    <t>BANNA</t>
  </si>
  <si>
    <t>7318090309960001</t>
  </si>
  <si>
    <t>DUSUN II WATAMOLEDA</t>
  </si>
  <si>
    <t>ansimpasa@gmail.com</t>
  </si>
  <si>
    <t>085341999051</t>
  </si>
  <si>
    <t>Banna</t>
  </si>
  <si>
    <t>Ibu</t>
  </si>
  <si>
    <t>082226520031</t>
  </si>
  <si>
    <t>Jupri</t>
  </si>
  <si>
    <t>082126161261</t>
  </si>
  <si>
    <t>25103134695</t>
  </si>
  <si>
    <t>0001563485602</t>
  </si>
  <si>
    <t>7401071306250004</t>
  </si>
  <si>
    <t>TJS-00383</t>
  </si>
  <si>
    <t>ARYA ARDIANSYA PRATAMA</t>
  </si>
  <si>
    <t>ISAH A</t>
  </si>
  <si>
    <t>7401010508060003</t>
  </si>
  <si>
    <t>aryatutel@gmail.com</t>
  </si>
  <si>
    <t>085756075319</t>
  </si>
  <si>
    <t>Isah a</t>
  </si>
  <si>
    <t>085298566122</t>
  </si>
  <si>
    <t>Afrian pratama</t>
  </si>
  <si>
    <t>082258588475</t>
  </si>
  <si>
    <t>10.977.712.8-815.000</t>
  </si>
  <si>
    <t>0001436656904</t>
  </si>
  <si>
    <t>7401011901090014</t>
  </si>
  <si>
    <t>TJS-00384</t>
  </si>
  <si>
    <t>ANDIKA FARHAT</t>
  </si>
  <si>
    <t>SMK N 9 KOLAKA</t>
  </si>
  <si>
    <t>NURHAYATI</t>
  </si>
  <si>
    <t>7401071709060002</t>
  </si>
  <si>
    <t>JL.PAHLAWAN NO.5</t>
  </si>
  <si>
    <t>000/010</t>
  </si>
  <si>
    <t>andikafarhat123@gmail.com</t>
  </si>
  <si>
    <t>085345767935</t>
  </si>
  <si>
    <t>Mustafa</t>
  </si>
  <si>
    <t>085212380950</t>
  </si>
  <si>
    <t>Nurhayati</t>
  </si>
  <si>
    <t>082339674729</t>
  </si>
  <si>
    <t>25103134760</t>
  </si>
  <si>
    <t>7401072909110002</t>
  </si>
  <si>
    <t>TJS-00385</t>
  </si>
  <si>
    <t>RAHMAT KURNIANSA</t>
  </si>
  <si>
    <t>SMA N 16 MAKASSAR</t>
  </si>
  <si>
    <t>MUAWIAH</t>
  </si>
  <si>
    <t>7371071509040007</t>
  </si>
  <si>
    <t>JL. PROTOKOL NO. 45</t>
  </si>
  <si>
    <t>Rahmatkurniansyah0010@gmail.com</t>
  </si>
  <si>
    <t>082287777496</t>
  </si>
  <si>
    <t>Ucup</t>
  </si>
  <si>
    <t>Ekha</t>
  </si>
  <si>
    <t>081343214977</t>
  </si>
  <si>
    <t>22.694.111.0-815.000</t>
  </si>
  <si>
    <t>25103134547</t>
  </si>
  <si>
    <t>7401071706250009</t>
  </si>
  <si>
    <t>TJS-00386</t>
  </si>
  <si>
    <t>IKMALUDDIN</t>
  </si>
  <si>
    <t>KAMESI</t>
  </si>
  <si>
    <t>NURKIATI KASIM</t>
  </si>
  <si>
    <t>7401182004890001</t>
  </si>
  <si>
    <t>LINGK. V PANTAI BIRU</t>
  </si>
  <si>
    <t>Udinikmal704@gmail.com</t>
  </si>
  <si>
    <t>082347255921</t>
  </si>
  <si>
    <t>Hilda</t>
  </si>
  <si>
    <t>081527243389</t>
  </si>
  <si>
    <t>Masdar</t>
  </si>
  <si>
    <t>Ayah</t>
  </si>
  <si>
    <t>081327923924</t>
  </si>
  <si>
    <t>25103135080</t>
  </si>
  <si>
    <t>7401181809140001</t>
  </si>
  <si>
    <t>HILDA MUCHTAR</t>
  </si>
  <si>
    <t>M. QHABID ISTA'RIF</t>
  </si>
  <si>
    <t>AFIFAH SALSABILLAH</t>
  </si>
  <si>
    <t>M. KHALID ALFATIH</t>
  </si>
  <si>
    <t>TJS-00387</t>
  </si>
  <si>
    <t>KISMARUDDIN</t>
  </si>
  <si>
    <t>MAN WOLO</t>
  </si>
  <si>
    <t>7401181111880001</t>
  </si>
  <si>
    <t>LING. V</t>
  </si>
  <si>
    <t>Kismaruddinkisman@gmail.com</t>
  </si>
  <si>
    <t>085254612913</t>
  </si>
  <si>
    <t>Humraeni</t>
  </si>
  <si>
    <t>082231526520</t>
  </si>
  <si>
    <t xml:space="preserve">Wahyuddin </t>
  </si>
  <si>
    <t>Adik</t>
  </si>
  <si>
    <t>081269295484</t>
  </si>
  <si>
    <t>7401 1818 1188 0001</t>
  </si>
  <si>
    <t>25103134398</t>
  </si>
  <si>
    <t>7401182712120003</t>
  </si>
  <si>
    <t>HUMRAENI</t>
  </si>
  <si>
    <t>AZRIL MELGIANSYAH</t>
  </si>
  <si>
    <t>IZZAM ASSIDDIQ</t>
  </si>
  <si>
    <t>TJS-00388</t>
  </si>
  <si>
    <t>MUH. HIDAYAT YUSUF</t>
  </si>
  <si>
    <t>A. BESSE</t>
  </si>
  <si>
    <t>7406071708000002</t>
  </si>
  <si>
    <t>DUSUN III PASIR PUTIH</t>
  </si>
  <si>
    <t>hidayatmustary7@gmail.com</t>
  </si>
  <si>
    <t>082262536350</t>
  </si>
  <si>
    <t>081523784373</t>
  </si>
  <si>
    <t>Andi besse</t>
  </si>
  <si>
    <t>082197233449</t>
  </si>
  <si>
    <t>50.108.990.8-815.000</t>
  </si>
  <si>
    <t>25103134406</t>
  </si>
  <si>
    <t>7401181612110003</t>
  </si>
  <si>
    <t>TAMBERA</t>
  </si>
  <si>
    <t>TJS-00389</t>
  </si>
  <si>
    <t>MUH. RISAL</t>
  </si>
  <si>
    <t>PROGRAM STUDI HUKUM</t>
  </si>
  <si>
    <t>SALMA</t>
  </si>
  <si>
    <t>7401182005950001</t>
  </si>
  <si>
    <t>DUSUN II BAHARI</t>
  </si>
  <si>
    <t>muhrisalrisal456@gmail.com</t>
  </si>
  <si>
    <t>08124502840</t>
  </si>
  <si>
    <t>Yusuf</t>
  </si>
  <si>
    <t>Ipar</t>
  </si>
  <si>
    <t>082371222290</t>
  </si>
  <si>
    <t>Wiwi</t>
  </si>
  <si>
    <t>082198523265</t>
  </si>
  <si>
    <t>25103134794</t>
  </si>
  <si>
    <t>7401182705090005</t>
  </si>
  <si>
    <t>TJS-00390</t>
  </si>
  <si>
    <t>MUH. SANDI S</t>
  </si>
  <si>
    <t>BELOPA</t>
  </si>
  <si>
    <t>UNIV. ANDI DJEMMA</t>
  </si>
  <si>
    <t>JUHAENA</t>
  </si>
  <si>
    <t>7401101611980002</t>
  </si>
  <si>
    <t>bangcannu@gmail.com</t>
  </si>
  <si>
    <t>082291551080</t>
  </si>
  <si>
    <t>Adiba</t>
  </si>
  <si>
    <t>082346092079</t>
  </si>
  <si>
    <t>Suardi</t>
  </si>
  <si>
    <t>Orang tua</t>
  </si>
  <si>
    <t>081339636234</t>
  </si>
  <si>
    <t>25103134588</t>
  </si>
  <si>
    <t>7401272405230001</t>
  </si>
  <si>
    <t>ADIBAH RAHMAN</t>
  </si>
  <si>
    <t>ELZAYN MUHAMMAD SANDI</t>
  </si>
  <si>
    <t>TJS-00391</t>
  </si>
  <si>
    <t>MUHAMMAD IKSAL SALAM</t>
  </si>
  <si>
    <t>PROGRAM STUDI SISTEM INFORMASI</t>
  </si>
  <si>
    <t>NURAIDA</t>
  </si>
  <si>
    <t>7401260505990001</t>
  </si>
  <si>
    <t>muhammadiksal005@gmail.com</t>
  </si>
  <si>
    <t>082292018423</t>
  </si>
  <si>
    <t>Nuraida</t>
  </si>
  <si>
    <t>082321264697</t>
  </si>
  <si>
    <t>Amelia</t>
  </si>
  <si>
    <t>082114751760‬</t>
  </si>
  <si>
    <t>61.110.270.8-815.000</t>
  </si>
  <si>
    <t>25103134471</t>
  </si>
  <si>
    <t>7401072306250007</t>
  </si>
  <si>
    <t>TJS-00392</t>
  </si>
  <si>
    <t>KRISTIAN PAGULING</t>
  </si>
  <si>
    <t>TEKNIK MEKANIK OTOMOTIF</t>
  </si>
  <si>
    <t>DEBORA SORONG</t>
  </si>
  <si>
    <t>7401073012910001</t>
  </si>
  <si>
    <t>christianpaguling7@gmail.com</t>
  </si>
  <si>
    <t>082194159933</t>
  </si>
  <si>
    <t>Popi aprilia</t>
  </si>
  <si>
    <t>082333000265</t>
  </si>
  <si>
    <t>Mince</t>
  </si>
  <si>
    <t>082236746023</t>
  </si>
  <si>
    <t>45.105.961.2-815.000</t>
  </si>
  <si>
    <t>25130126904</t>
  </si>
  <si>
    <t>0001143806062</t>
  </si>
  <si>
    <t>7401010302150002</t>
  </si>
  <si>
    <t>POPI APRILIA</t>
  </si>
  <si>
    <t>NAURA AISYAH PUTRI</t>
  </si>
  <si>
    <t>REZKY PUTRA PRATAMA</t>
  </si>
  <si>
    <t>NADIRA DARA RIZKY</t>
  </si>
  <si>
    <t>MERAWAT ORANG TUA YANG SEDANG SAKIT</t>
  </si>
  <si>
    <t>TJS-00393</t>
  </si>
  <si>
    <t>HARITS ABDULLAH</t>
  </si>
  <si>
    <t>HASNIAWATY</t>
  </si>
  <si>
    <t>7401071010010001</t>
  </si>
  <si>
    <t>JL.KERUNG-KERUNG NO. 1</t>
  </si>
  <si>
    <t>harisabdillah232@gmail.com</t>
  </si>
  <si>
    <t>085142338976</t>
  </si>
  <si>
    <t>Hasniawaty</t>
  </si>
  <si>
    <t>082293570515</t>
  </si>
  <si>
    <t>Arham</t>
  </si>
  <si>
    <t>082214583372</t>
  </si>
  <si>
    <t>21.531.173.9-815.000</t>
  </si>
  <si>
    <t>7401072311200003</t>
  </si>
  <si>
    <t>RIZKY ARDANA</t>
  </si>
  <si>
    <t>SYAHIRA NABILA</t>
  </si>
  <si>
    <t>ALEA ZALFAAZHA</t>
  </si>
  <si>
    <t>TJS-00394</t>
  </si>
  <si>
    <t>A. MUHAMMAD MAULANA</t>
  </si>
  <si>
    <t>SMK BINER KOLAKA</t>
  </si>
  <si>
    <t>RUSYIDA</t>
  </si>
  <si>
    <t>7401072307970001</t>
  </si>
  <si>
    <t>DUSUN II SANRE BULU</t>
  </si>
  <si>
    <t>alhanmaulana1@gmail.com</t>
  </si>
  <si>
    <t>082214778096</t>
  </si>
  <si>
    <t>Rusyidah</t>
  </si>
  <si>
    <t>082292618674</t>
  </si>
  <si>
    <t>Ahmad</t>
  </si>
  <si>
    <t>081270224237</t>
  </si>
  <si>
    <t>96.628.622.1-815.000</t>
  </si>
  <si>
    <t>25112340077</t>
  </si>
  <si>
    <t>7401071108150007</t>
  </si>
  <si>
    <t>TJS-00395</t>
  </si>
  <si>
    <t>MUH. FANTRI LATAMBAGA</t>
  </si>
  <si>
    <t>FITRIANI NURDIN RAMLAN</t>
  </si>
  <si>
    <t>7401012210020003</t>
  </si>
  <si>
    <t>LINGK. IV</t>
  </si>
  <si>
    <t>muhfantrilatambaga@gmail.com</t>
  </si>
  <si>
    <t>085232151948</t>
  </si>
  <si>
    <t>Fadil</t>
  </si>
  <si>
    <t>085314245541</t>
  </si>
  <si>
    <t>Fitriani</t>
  </si>
  <si>
    <t>085242785465</t>
  </si>
  <si>
    <t>25103134463</t>
  </si>
  <si>
    <t>7401041102250003</t>
  </si>
  <si>
    <t>TJS-00396</t>
  </si>
  <si>
    <t>MUHAMMAD ISRA SETIAWAN</t>
  </si>
  <si>
    <t>UNIV. HALU OLEO</t>
  </si>
  <si>
    <t>SUTRAWATI</t>
  </si>
  <si>
    <t>7401262510000001</t>
  </si>
  <si>
    <t>israsetiawan996@gmail.com</t>
  </si>
  <si>
    <t>085796534847</t>
  </si>
  <si>
    <t>Qhusnul khotimah</t>
  </si>
  <si>
    <t>081376149439</t>
  </si>
  <si>
    <t>Syamsul rijal</t>
  </si>
  <si>
    <t>Paman</t>
  </si>
  <si>
    <t>082261119021</t>
  </si>
  <si>
    <t>40.033.751.5-815.000</t>
  </si>
  <si>
    <t>25103134562</t>
  </si>
  <si>
    <t>0000951636475</t>
  </si>
  <si>
    <t>7401012210210001</t>
  </si>
  <si>
    <t>TJS-00397</t>
  </si>
  <si>
    <t>MUHAMMAD RIZAL</t>
  </si>
  <si>
    <t>BALIARA</t>
  </si>
  <si>
    <t>SOSIOLOGI</t>
  </si>
  <si>
    <t>HASBIA</t>
  </si>
  <si>
    <t>7406142004960001</t>
  </si>
  <si>
    <t>DUSUN I OSUNDUPERE</t>
  </si>
  <si>
    <t>rizalsirajuddin96@gmail.com</t>
  </si>
  <si>
    <t>082235156196</t>
  </si>
  <si>
    <t>Nurasia</t>
  </si>
  <si>
    <t>085242089659</t>
  </si>
  <si>
    <t>Mursalim</t>
  </si>
  <si>
    <t>081342726464</t>
  </si>
  <si>
    <t>53.517.715.8-811.000</t>
  </si>
  <si>
    <t>25103134844</t>
  </si>
  <si>
    <t>7401180302250001</t>
  </si>
  <si>
    <t>TJS-00398</t>
  </si>
  <si>
    <t>HUSNUL ADLI</t>
  </si>
  <si>
    <t>TOARI BUTON</t>
  </si>
  <si>
    <t>NURHANA</t>
  </si>
  <si>
    <t>7406070707970004</t>
  </si>
  <si>
    <t>husnuladli1997@gmail.com</t>
  </si>
  <si>
    <t>082237346278</t>
  </si>
  <si>
    <t>082346271749</t>
  </si>
  <si>
    <t>Nur aliya</t>
  </si>
  <si>
    <t>085343635857</t>
  </si>
  <si>
    <t>27.910.499.6-815.000</t>
  </si>
  <si>
    <t>25130128280</t>
  </si>
  <si>
    <t>7406072703110086</t>
  </si>
  <si>
    <t>TJS-00399</t>
  </si>
  <si>
    <t>MUHAMMAD SUTRISNO LANUSI</t>
  </si>
  <si>
    <t>SMK N 2 KENDARI</t>
  </si>
  <si>
    <t>FITRIYANI</t>
  </si>
  <si>
    <t>7471083011960001</t>
  </si>
  <si>
    <t>JL.MEKAR NO.19 C</t>
  </si>
  <si>
    <t>KADIA</t>
  </si>
  <si>
    <t>lanusiinong@gmail.com</t>
  </si>
  <si>
    <t>087861682922</t>
  </si>
  <si>
    <t>Fitri yani lanusi</t>
  </si>
  <si>
    <t>082294277015</t>
  </si>
  <si>
    <t>Winarto</t>
  </si>
  <si>
    <t>085218645879</t>
  </si>
  <si>
    <t>25103134364</t>
  </si>
  <si>
    <t>7471082506130004</t>
  </si>
  <si>
    <t>TJS-00400</t>
  </si>
  <si>
    <t>HASRAN</t>
  </si>
  <si>
    <t>NUHAYA</t>
  </si>
  <si>
    <t>7401012510880001</t>
  </si>
  <si>
    <t>hasrannderu4@gmail.com</t>
  </si>
  <si>
    <t>085298297377</t>
  </si>
  <si>
    <t>Risna</t>
  </si>
  <si>
    <t>082259817545</t>
  </si>
  <si>
    <t>Ndari</t>
  </si>
  <si>
    <t>082290192991</t>
  </si>
  <si>
    <t>81.784.981.3-815.000</t>
  </si>
  <si>
    <t>25103134539</t>
  </si>
  <si>
    <t>0000132180661</t>
  </si>
  <si>
    <t>7401272302180001</t>
  </si>
  <si>
    <t>PALU</t>
  </si>
  <si>
    <t>HAFIZA KHAYRA AZZAHRA</t>
  </si>
  <si>
    <t>NAFEEZA ARSYANA AZZAHRA</t>
  </si>
  <si>
    <t>TJS-00401</t>
  </si>
  <si>
    <t>SUPRIANTO</t>
  </si>
  <si>
    <t>NARIO INDAH</t>
  </si>
  <si>
    <t>SMA N WAWOTOBI</t>
  </si>
  <si>
    <t>SAMI</t>
  </si>
  <si>
    <t>7402030202860003</t>
  </si>
  <si>
    <t>JL.PUSARA</t>
  </si>
  <si>
    <t>syafiqryan470@gmail.com</t>
  </si>
  <si>
    <t>085255533991</t>
  </si>
  <si>
    <t>Herni</t>
  </si>
  <si>
    <t>082293514958</t>
  </si>
  <si>
    <t>Agus santoso</t>
  </si>
  <si>
    <t>085298687975</t>
  </si>
  <si>
    <t>77.875.238.6-811.000</t>
  </si>
  <si>
    <t>25103134455</t>
  </si>
  <si>
    <t>7401042206180001</t>
  </si>
  <si>
    <t>HERNI</t>
  </si>
  <si>
    <t>KENZIE ALFAJRIAN RIZQI</t>
  </si>
  <si>
    <t>AULIA SALSABILA</t>
  </si>
  <si>
    <t>IBNU DZAKI</t>
  </si>
  <si>
    <t>SHAFA MIKAYLA HAFIDZAH</t>
  </si>
  <si>
    <t>MUHAMMAD SYAFIQ RIZA</t>
  </si>
  <si>
    <t>TJS-00402</t>
  </si>
  <si>
    <t>ANDIKA SAPUTRA</t>
  </si>
  <si>
    <t>SMK N 11 KOLAKA</t>
  </si>
  <si>
    <t>7401101208060001</t>
  </si>
  <si>
    <t>bagaskolaka@gmail.com</t>
  </si>
  <si>
    <t>Neni</t>
  </si>
  <si>
    <t>7401272202170011</t>
  </si>
  <si>
    <t>TJS-00403</t>
  </si>
  <si>
    <t>SUYITNO</t>
  </si>
  <si>
    <t>HINA</t>
  </si>
  <si>
    <t>7401072810880003</t>
  </si>
  <si>
    <t>suyitnosainal@gmail.com</t>
  </si>
  <si>
    <t>082280703597</t>
  </si>
  <si>
    <t>Wulan</t>
  </si>
  <si>
    <t>081244923615</t>
  </si>
  <si>
    <t>Suhartini</t>
  </si>
  <si>
    <t>085750790496</t>
  </si>
  <si>
    <t>7401 0728 1088 0003</t>
  </si>
  <si>
    <t>25103134638</t>
  </si>
  <si>
    <t>7401071501080024</t>
  </si>
  <si>
    <t>TJS-00404</t>
  </si>
  <si>
    <t>AKSEL</t>
  </si>
  <si>
    <t>MARSIANA</t>
  </si>
  <si>
    <t>7401010311050002</t>
  </si>
  <si>
    <t>akseljr00@gmail.com</t>
  </si>
  <si>
    <t>081523753293</t>
  </si>
  <si>
    <t>Sinta</t>
  </si>
  <si>
    <t>Keluarga</t>
  </si>
  <si>
    <t>089509786246</t>
  </si>
  <si>
    <t>Marsiana. K</t>
  </si>
  <si>
    <t>082190402391</t>
  </si>
  <si>
    <t>25103134661</t>
  </si>
  <si>
    <t>7401012904190001</t>
  </si>
  <si>
    <t>TJS-00405</t>
  </si>
  <si>
    <t>AAN PRATAMA PUTRA</t>
  </si>
  <si>
    <t>YONIANTI</t>
  </si>
  <si>
    <t>7401040507990001</t>
  </si>
  <si>
    <t>LINGK. I ULUNGGOLAKA</t>
  </si>
  <si>
    <t>aansaputralfian@gmail.com</t>
  </si>
  <si>
    <t>085251836669</t>
  </si>
  <si>
    <t>Muh Alfian</t>
  </si>
  <si>
    <t>085399968673</t>
  </si>
  <si>
    <t>siska arnita</t>
  </si>
  <si>
    <t>085191976762</t>
  </si>
  <si>
    <t>25103134612</t>
  </si>
  <si>
    <t>7401142306250001</t>
  </si>
  <si>
    <t>SISKA ARNITA P</t>
  </si>
  <si>
    <t>ONEMBUTE</t>
  </si>
  <si>
    <t>RANIA SAKIA DEFIF</t>
  </si>
  <si>
    <t>SAMARINDA</t>
  </si>
  <si>
    <t>TJS-00406</t>
  </si>
  <si>
    <t>ACOTANG</t>
  </si>
  <si>
    <t>SAKKA</t>
  </si>
  <si>
    <t>7401071506820004</t>
  </si>
  <si>
    <t>JL. PAHLAWAN</t>
  </si>
  <si>
    <t>acotang262@gmail.com</t>
  </si>
  <si>
    <t>0895352264542</t>
  </si>
  <si>
    <t>Emilinda</t>
  </si>
  <si>
    <t>082189354505</t>
  </si>
  <si>
    <t>Fahri</t>
  </si>
  <si>
    <t>081523671425</t>
  </si>
  <si>
    <t>25103134711</t>
  </si>
  <si>
    <t>7401071301090008</t>
  </si>
  <si>
    <t>EMILINDA DJUMIANTI</t>
  </si>
  <si>
    <t>MUH ADITYA SAPUTRA</t>
  </si>
  <si>
    <t>MUH FAHRIANSYAH</t>
  </si>
  <si>
    <t>AQIFA NAYLA</t>
  </si>
  <si>
    <t>ASYILA FADYA ZAHRA</t>
  </si>
  <si>
    <t>TJS-00407</t>
  </si>
  <si>
    <t>RIJAL</t>
  </si>
  <si>
    <t>HAJERAH</t>
  </si>
  <si>
    <t>7401141705990002</t>
  </si>
  <si>
    <t>muhrijal1717@gmail.com</t>
  </si>
  <si>
    <t>082271230518</t>
  </si>
  <si>
    <t>Ronal saputra</t>
  </si>
  <si>
    <t>082394856398</t>
  </si>
  <si>
    <t>Desi</t>
  </si>
  <si>
    <t>082193240074</t>
  </si>
  <si>
    <t>25103134349</t>
  </si>
  <si>
    <t>7401140604100003</t>
  </si>
  <si>
    <t>TJS-00408</t>
  </si>
  <si>
    <t>IRLAN</t>
  </si>
  <si>
    <t>DIOLO</t>
  </si>
  <si>
    <t>MAENA</t>
  </si>
  <si>
    <t>7402211409920002</t>
  </si>
  <si>
    <t>DESA DIOLO</t>
  </si>
  <si>
    <t>irlanjejak@gmail.com</t>
  </si>
  <si>
    <t>082210751121</t>
  </si>
  <si>
    <t>Ratna</t>
  </si>
  <si>
    <t>082211443066</t>
  </si>
  <si>
    <t>Iksan</t>
  </si>
  <si>
    <t>085242723499</t>
  </si>
  <si>
    <t>25103134380</t>
  </si>
  <si>
    <t>7402212205170005</t>
  </si>
  <si>
    <t>RATNA</t>
  </si>
  <si>
    <t>PARUKKU</t>
  </si>
  <si>
    <t>MUH IKRAM IRLANA</t>
  </si>
  <si>
    <t>IRNAYATULLAH IRLANA</t>
  </si>
  <si>
    <t>ISHMAN AFIFAH IRLANA</t>
  </si>
  <si>
    <t>TJS-00409</t>
  </si>
  <si>
    <t>NURUL</t>
  </si>
  <si>
    <t>RAWA</t>
  </si>
  <si>
    <t>7401225811900001</t>
  </si>
  <si>
    <t>TAOSU</t>
  </si>
  <si>
    <t>megawati060623@gmail.com</t>
  </si>
  <si>
    <t>082217589188</t>
  </si>
  <si>
    <t>Megawati</t>
  </si>
  <si>
    <t>085299037385</t>
  </si>
  <si>
    <t>Ilham</t>
  </si>
  <si>
    <t>085320411036</t>
  </si>
  <si>
    <t>63.826.329.3-815.000</t>
  </si>
  <si>
    <t>25103134414</t>
  </si>
  <si>
    <t>0001942419958</t>
  </si>
  <si>
    <t>7411042202220001</t>
  </si>
  <si>
    <t>GRANESIA</t>
  </si>
  <si>
    <t>MUH NABIL DAYYAN</t>
  </si>
  <si>
    <t>TJS-00410</t>
  </si>
  <si>
    <t>RANGGA FAUZIN</t>
  </si>
  <si>
    <t>7401072706030002</t>
  </si>
  <si>
    <t>ranggafauzin51@gmail.com</t>
  </si>
  <si>
    <t>082299719078</t>
  </si>
  <si>
    <t>sunarni</t>
  </si>
  <si>
    <t>Orang Tua</t>
  </si>
  <si>
    <t>081245751344</t>
  </si>
  <si>
    <t>Patongai</t>
  </si>
  <si>
    <t>081242175345</t>
  </si>
  <si>
    <t>7401070111070011</t>
  </si>
  <si>
    <t>TJS-00411</t>
  </si>
  <si>
    <t>IKBAL</t>
  </si>
  <si>
    <t>SMP N 3 TIRAWUTA</t>
  </si>
  <si>
    <t>ANDRIANA</t>
  </si>
  <si>
    <t>7401021005980003</t>
  </si>
  <si>
    <t>iqbalcreta@gmail.com</t>
  </si>
  <si>
    <t>082260382350</t>
  </si>
  <si>
    <t>Rahma</t>
  </si>
  <si>
    <t>082290661959</t>
  </si>
  <si>
    <t>Andriana</t>
  </si>
  <si>
    <t>082340738034</t>
  </si>
  <si>
    <t>25130127209</t>
  </si>
  <si>
    <t>7402012706240001</t>
  </si>
  <si>
    <t>AMBERI</t>
  </si>
  <si>
    <t>MUH RAZKA RAFFASYA</t>
  </si>
  <si>
    <t>TJS-00412</t>
  </si>
  <si>
    <t>BUDIDAYA PERIKANAN</t>
  </si>
  <si>
    <t>WEPONO</t>
  </si>
  <si>
    <t>7401070101920001</t>
  </si>
  <si>
    <t>DUSUN 1 WATAREMA</t>
  </si>
  <si>
    <t>chandradoalo@gmail.com</t>
  </si>
  <si>
    <t>082290724190</t>
  </si>
  <si>
    <t>Oling</t>
  </si>
  <si>
    <t>085756641500</t>
  </si>
  <si>
    <t>Irma wati</t>
  </si>
  <si>
    <t>085398115790</t>
  </si>
  <si>
    <t>25103134430</t>
  </si>
  <si>
    <t>7401072510120001</t>
  </si>
  <si>
    <t>TJS-00413</t>
  </si>
  <si>
    <t>RAHMATULLAH</t>
  </si>
  <si>
    <t>SMA N 2 LAMBANDIA</t>
  </si>
  <si>
    <t>NISWA</t>
  </si>
  <si>
    <t>7401192301020001</t>
  </si>
  <si>
    <t>DUSUN III BARUGAYA</t>
  </si>
  <si>
    <t>LERE JAYA</t>
  </si>
  <si>
    <t>LAMBANDIA</t>
  </si>
  <si>
    <t>rahmatullah230102@gmail.com</t>
  </si>
  <si>
    <t>085231473047</t>
  </si>
  <si>
    <t>Munajirah</t>
  </si>
  <si>
    <t>082292034520</t>
  </si>
  <si>
    <t>Muhajir</t>
  </si>
  <si>
    <t>085256825924</t>
  </si>
  <si>
    <t>63.493.266.9-815.000</t>
  </si>
  <si>
    <t>25103134810</t>
  </si>
  <si>
    <t>7411052607160008</t>
  </si>
  <si>
    <t>TJS-00414</t>
  </si>
  <si>
    <t>SUPRIADHI. S</t>
  </si>
  <si>
    <t>7401260110980001</t>
  </si>
  <si>
    <t>Irvanchips17@gmail.com</t>
  </si>
  <si>
    <t>082251185652</t>
  </si>
  <si>
    <t>nirwana</t>
  </si>
  <si>
    <t>082211974429</t>
  </si>
  <si>
    <t>Syafruddin</t>
  </si>
  <si>
    <t>082299605133</t>
  </si>
  <si>
    <t>42.933.078.0-811.000</t>
  </si>
  <si>
    <t>25130127043</t>
  </si>
  <si>
    <t>7411062410220001</t>
  </si>
  <si>
    <t>NIRWANA</t>
  </si>
  <si>
    <t>ABRISAM BRYAN ALVARO</t>
  </si>
  <si>
    <t>TJS-00415</t>
  </si>
  <si>
    <t>FAJAR</t>
  </si>
  <si>
    <t>RUHA</t>
  </si>
  <si>
    <t>7308230701950003</t>
  </si>
  <si>
    <t>fajarbajoe95@gmail.com</t>
  </si>
  <si>
    <t>081524022459</t>
  </si>
  <si>
    <t>Timbi</t>
  </si>
  <si>
    <t>Om</t>
  </si>
  <si>
    <t>085247197334</t>
  </si>
  <si>
    <t>Waldi</t>
  </si>
  <si>
    <t>Sepupu</t>
  </si>
  <si>
    <t>7308 2307 0195 0003</t>
  </si>
  <si>
    <t>25103134778</t>
  </si>
  <si>
    <t>7308232809200008</t>
  </si>
  <si>
    <t>TJS-00416</t>
  </si>
  <si>
    <t>DEFRIANTO POGO</t>
  </si>
  <si>
    <t>KULAHI</t>
  </si>
  <si>
    <t>DEWI ANDRIANA L</t>
  </si>
  <si>
    <t>7401070902060001</t>
  </si>
  <si>
    <t>y5046471@gmail.com</t>
  </si>
  <si>
    <t>081243348725</t>
  </si>
  <si>
    <t>Dewi Andriana</t>
  </si>
  <si>
    <t>085215080190</t>
  </si>
  <si>
    <t>Dita</t>
  </si>
  <si>
    <t>081317116393</t>
  </si>
  <si>
    <t>25103134729</t>
  </si>
  <si>
    <t>7401070806070011</t>
  </si>
  <si>
    <t>TJS-00417</t>
  </si>
  <si>
    <t>RESKY YANTO</t>
  </si>
  <si>
    <t>AMOTOWO</t>
  </si>
  <si>
    <t>SMP N 9 KONSEL</t>
  </si>
  <si>
    <t>HARTINI</t>
  </si>
  <si>
    <t>7405151909050001</t>
  </si>
  <si>
    <t>reskyyanto09@gmail.com</t>
  </si>
  <si>
    <t>089513448015</t>
  </si>
  <si>
    <t>Mulyono</t>
  </si>
  <si>
    <t>081357579098</t>
  </si>
  <si>
    <t>Hartini</t>
  </si>
  <si>
    <t>082197177229</t>
  </si>
  <si>
    <t>7405 1519 0905 0001</t>
  </si>
  <si>
    <t>25103134737</t>
  </si>
  <si>
    <t>7401072412240003</t>
  </si>
  <si>
    <t>TJS-00418</t>
  </si>
  <si>
    <t>BUNARTO</t>
  </si>
  <si>
    <t>NUI</t>
  </si>
  <si>
    <t>7401011110020001</t>
  </si>
  <si>
    <t>LING. III KONGGOASA</t>
  </si>
  <si>
    <t>remalbunarto508@gmail,com</t>
  </si>
  <si>
    <t>085823757629</t>
  </si>
  <si>
    <t>Rakim</t>
  </si>
  <si>
    <t>081254159660</t>
  </si>
  <si>
    <t>evi susanti</t>
  </si>
  <si>
    <t>082151028130</t>
  </si>
  <si>
    <t>39.914.390.8-815.000</t>
  </si>
  <si>
    <t>25103134448</t>
  </si>
  <si>
    <t>7401011206080014</t>
  </si>
  <si>
    <t>TJS-00419</t>
  </si>
  <si>
    <t>IRWAN</t>
  </si>
  <si>
    <t>SMA N 1 AMANUBAN TENGAH</t>
  </si>
  <si>
    <t>BAHASA DAN BUDAYA</t>
  </si>
  <si>
    <t>AMINA BANDU</t>
  </si>
  <si>
    <t>5302050707040001</t>
  </si>
  <si>
    <t>DUSUN IV PATTIMURA</t>
  </si>
  <si>
    <t>izaldee72@gmail.com</t>
  </si>
  <si>
    <t>085161696675</t>
  </si>
  <si>
    <t>Aminah</t>
  </si>
  <si>
    <t>082146871111</t>
  </si>
  <si>
    <t>Maji</t>
  </si>
  <si>
    <t>082259467217</t>
  </si>
  <si>
    <t>5302 0507 0704 0001</t>
  </si>
  <si>
    <t>25103134646</t>
  </si>
  <si>
    <t>7401011407250002</t>
  </si>
  <si>
    <t>TJS-00420</t>
  </si>
  <si>
    <t>ASMAN S.PD</t>
  </si>
  <si>
    <t>UNIV HALU OLEO</t>
  </si>
  <si>
    <t>WA RASIMA</t>
  </si>
  <si>
    <t>7403080107950212</t>
  </si>
  <si>
    <t>umharlaode99@gmail.com</t>
  </si>
  <si>
    <t>082257633893</t>
  </si>
  <si>
    <t>Amoi</t>
  </si>
  <si>
    <t>082219740322</t>
  </si>
  <si>
    <t>Ait sumitra</t>
  </si>
  <si>
    <t>081245313335</t>
  </si>
  <si>
    <t>7401071206250015</t>
  </si>
  <si>
    <t>TJS-00421</t>
  </si>
  <si>
    <t>MUHAMMAD ASMAN</t>
  </si>
  <si>
    <t>RUKUWA</t>
  </si>
  <si>
    <t>UNIV DAYANU IKHSANUDDIN</t>
  </si>
  <si>
    <t>SAODAH SALEH</t>
  </si>
  <si>
    <t>7472061611860002</t>
  </si>
  <si>
    <t>DUSUN III LAMBOATO</t>
  </si>
  <si>
    <t>asmantalud@gmail.com</t>
  </si>
  <si>
    <t>082272962499</t>
  </si>
  <si>
    <t>Sardy</t>
  </si>
  <si>
    <t>082344499972</t>
  </si>
  <si>
    <t>Madin</t>
  </si>
  <si>
    <t>085299292943</t>
  </si>
  <si>
    <t>25103135023</t>
  </si>
  <si>
    <t>7407041610170002</t>
  </si>
  <si>
    <t>LISMAWATI</t>
  </si>
  <si>
    <t>ZALFA ZAKIYATUL MUFIDAH R</t>
  </si>
  <si>
    <t>ZAFRAN ALFARIZQI RAMADHAN</t>
  </si>
  <si>
    <t>BAU BAU</t>
  </si>
  <si>
    <t>TJS-00422</t>
  </si>
  <si>
    <t>MUH. AGUNG PRATAMA</t>
  </si>
  <si>
    <t>KAMERIA</t>
  </si>
  <si>
    <t>7401070303000001</t>
  </si>
  <si>
    <t>JL. PULAU MANIANG</t>
  </si>
  <si>
    <t>agungzkucel@gmail.com</t>
  </si>
  <si>
    <t>082156818338</t>
  </si>
  <si>
    <t>Ramlang</t>
  </si>
  <si>
    <t>085395816788</t>
  </si>
  <si>
    <t>Onggank</t>
  </si>
  <si>
    <t>085696328743</t>
  </si>
  <si>
    <t>53.745.863.0-815.000</t>
  </si>
  <si>
    <t>25103135056</t>
  </si>
  <si>
    <t>7401071908200003</t>
  </si>
  <si>
    <t>TJS-00423</t>
  </si>
  <si>
    <t>MULIADY</t>
  </si>
  <si>
    <t>SABAH MALAYSIA</t>
  </si>
  <si>
    <t>MASIRA</t>
  </si>
  <si>
    <t>7401011410910002</t>
  </si>
  <si>
    <t>JL. CAKALANG NO 31</t>
  </si>
  <si>
    <t>adhymuli316@gmail.com</t>
  </si>
  <si>
    <t>082188425561</t>
  </si>
  <si>
    <t>Kardi</t>
  </si>
  <si>
    <t>085255295765</t>
  </si>
  <si>
    <t>Darmayani</t>
  </si>
  <si>
    <t>082291102163</t>
  </si>
  <si>
    <t>25103135064</t>
  </si>
  <si>
    <t>7401010209150001</t>
  </si>
  <si>
    <t>DARMAYANI</t>
  </si>
  <si>
    <t>DAWI DAWI</t>
  </si>
  <si>
    <t>TJS-00424</t>
  </si>
  <si>
    <t>SATRIA NASER</t>
  </si>
  <si>
    <t>KARLINA</t>
  </si>
  <si>
    <t>7401071302890001</t>
  </si>
  <si>
    <t>naser.rumpalangi65@gmail.com</t>
  </si>
  <si>
    <t>082293652182</t>
  </si>
  <si>
    <t>Hasniati</t>
  </si>
  <si>
    <t>082223821665</t>
  </si>
  <si>
    <t>Alula</t>
  </si>
  <si>
    <t>081524882936</t>
  </si>
  <si>
    <t>93.580.141.5-815.000</t>
  </si>
  <si>
    <t>25103134992</t>
  </si>
  <si>
    <t>7401010410220003</t>
  </si>
  <si>
    <t>ALULA GHAZIYAH ATHIRO</t>
  </si>
  <si>
    <t>ALYORA GHASSANI ATHIRO</t>
  </si>
  <si>
    <t>TJS-00425</t>
  </si>
  <si>
    <t>HASPIADI</t>
  </si>
  <si>
    <t>BAHRA</t>
  </si>
  <si>
    <t>7401100311880001</t>
  </si>
  <si>
    <t>DUSUN III WONGGIMEETO</t>
  </si>
  <si>
    <t>adihaspiadi37@gmail.com</t>
  </si>
  <si>
    <t>081210424079</t>
  </si>
  <si>
    <t>085246555464</t>
  </si>
  <si>
    <t>humreani</t>
  </si>
  <si>
    <t>085231526520</t>
  </si>
  <si>
    <t>25103135049</t>
  </si>
  <si>
    <t>7401270310160001</t>
  </si>
  <si>
    <t>HILDA HASLANGARA</t>
  </si>
  <si>
    <t>AZIZAH</t>
  </si>
  <si>
    <t>IWOIMENDA</t>
  </si>
  <si>
    <t>AL AYYUBI</t>
  </si>
  <si>
    <t>KOLAKA UTARA</t>
  </si>
  <si>
    <t>TJS-00426</t>
  </si>
  <si>
    <t>PEWISOAJAYA</t>
  </si>
  <si>
    <t>SMK N1 POLINGGONA</t>
  </si>
  <si>
    <t>SUA</t>
  </si>
  <si>
    <t>7401181703920001</t>
  </si>
  <si>
    <t>DUSUN III POHUA</t>
  </si>
  <si>
    <t>PEWISOA JAYA</t>
  </si>
  <si>
    <t>arfanarfan9361@gmail.com</t>
  </si>
  <si>
    <t>082319174927</t>
  </si>
  <si>
    <t>Jumardin</t>
  </si>
  <si>
    <t>081267286997</t>
  </si>
  <si>
    <t>Salfiani</t>
  </si>
  <si>
    <t>082293209262</t>
  </si>
  <si>
    <t>83.593.703.8-815.000</t>
  </si>
  <si>
    <t>25103134679</t>
  </si>
  <si>
    <t>7401182006110002</t>
  </si>
  <si>
    <t>TJS-00427</t>
  </si>
  <si>
    <t>AHMAD AKSARI</t>
  </si>
  <si>
    <t>7401071308920001</t>
  </si>
  <si>
    <t>JL. NUSANTARA NO.9</t>
  </si>
  <si>
    <t>000/011</t>
  </si>
  <si>
    <t>ahmadaksari@gmail.com</t>
  </si>
  <si>
    <t>082396664560</t>
  </si>
  <si>
    <t>Erniati</t>
  </si>
  <si>
    <t>081527449228</t>
  </si>
  <si>
    <t>Aemin</t>
  </si>
  <si>
    <t>081541567874</t>
  </si>
  <si>
    <t>7471 0713 0892 0001</t>
  </si>
  <si>
    <t>25103135031</t>
  </si>
  <si>
    <t>7401070305190004</t>
  </si>
  <si>
    <t>ERNIATI</t>
  </si>
  <si>
    <t>MUH RAYYAN AKSARI</t>
  </si>
  <si>
    <t>AYNA NUR AZZAHRA</t>
  </si>
  <si>
    <t>TJS-00428</t>
  </si>
  <si>
    <t>WAWAN DARMAWAN</t>
  </si>
  <si>
    <t>SMK  N 1 BAULA</t>
  </si>
  <si>
    <t>MARWAH</t>
  </si>
  <si>
    <t>7401070105990001</t>
  </si>
  <si>
    <t>DUSUN I PELAMBUA</t>
  </si>
  <si>
    <t>waonedarmawan67@gmail.com</t>
  </si>
  <si>
    <t>085216125703</t>
  </si>
  <si>
    <t>INDAH NOVITA</t>
  </si>
  <si>
    <t>082217953254</t>
  </si>
  <si>
    <t>085251898299</t>
  </si>
  <si>
    <t>39.037.495.7-815.000</t>
  </si>
  <si>
    <t>25130128207</t>
  </si>
  <si>
    <t>7401072405210003</t>
  </si>
  <si>
    <t>INDAH NOVITASARI</t>
  </si>
  <si>
    <t>AHMAD ATHAR ALFARIZI</t>
  </si>
  <si>
    <t>AHMAD AYZAN ALFARIZKI</t>
  </si>
  <si>
    <t>TJS-00429</t>
  </si>
  <si>
    <t>RAHMAN</t>
  </si>
  <si>
    <t>EBAH</t>
  </si>
  <si>
    <t>7401070109070001</t>
  </si>
  <si>
    <t>sopura27@gmail.com</t>
  </si>
  <si>
    <t>085756142981</t>
  </si>
  <si>
    <t>ruhing</t>
  </si>
  <si>
    <t>089527837933</t>
  </si>
  <si>
    <t>25130128199</t>
  </si>
  <si>
    <t>7401071601080011</t>
  </si>
  <si>
    <t>TJS-00430</t>
  </si>
  <si>
    <t>ARLAN</t>
  </si>
  <si>
    <t>DI</t>
  </si>
  <si>
    <t>AMIK YAPENNAS KENDARI</t>
  </si>
  <si>
    <t>TEKNIK KOMPUTER</t>
  </si>
  <si>
    <t>YEDA</t>
  </si>
  <si>
    <t>7401012405860002</t>
  </si>
  <si>
    <t>arlanarlan240586@gmail.com</t>
  </si>
  <si>
    <t>085825345239</t>
  </si>
  <si>
    <t>RINDI</t>
  </si>
  <si>
    <t>085757488744</t>
  </si>
  <si>
    <t>AKHIRUL REZA</t>
  </si>
  <si>
    <t>082292217270</t>
  </si>
  <si>
    <t>25130126912</t>
  </si>
  <si>
    <t>7401070709180001</t>
  </si>
  <si>
    <t>ALIYAH AQILA IRAWAN</t>
  </si>
  <si>
    <t>AZIZAH ADSKIA IRAWAN</t>
  </si>
  <si>
    <t>TJS-00431</t>
  </si>
  <si>
    <t>TASRUN</t>
  </si>
  <si>
    <t>SITI HANI</t>
  </si>
  <si>
    <t>7409072512870001</t>
  </si>
  <si>
    <t>DESA PUUWONGGIA</t>
  </si>
  <si>
    <t>PUUWONGGIA</t>
  </si>
  <si>
    <t>tasruntas1987@gmail.com</t>
  </si>
  <si>
    <t>085319121478</t>
  </si>
  <si>
    <t>nuraeni</t>
  </si>
  <si>
    <t>082315159219</t>
  </si>
  <si>
    <t>taswan</t>
  </si>
  <si>
    <t>081242713381</t>
  </si>
  <si>
    <t>25130127316</t>
  </si>
  <si>
    <t>7409100708150001</t>
  </si>
  <si>
    <t>REGINA</t>
  </si>
  <si>
    <t>ALFARIS</t>
  </si>
  <si>
    <t>TJS-00432</t>
  </si>
  <si>
    <t>LAMBUDONI</t>
  </si>
  <si>
    <t>NIARTIN</t>
  </si>
  <si>
    <t>7402210404840002</t>
  </si>
  <si>
    <t>DESA LALONGGALUKU</t>
  </si>
  <si>
    <t>LALONGGALUKU</t>
  </si>
  <si>
    <t>androriessuharman031@gmail.com</t>
  </si>
  <si>
    <t>081341690800</t>
  </si>
  <si>
    <t>nur intan</t>
  </si>
  <si>
    <t>0852222290084</t>
  </si>
  <si>
    <t>niartin</t>
  </si>
  <si>
    <t>082211069144</t>
  </si>
  <si>
    <t>82.068.722.6-811.000</t>
  </si>
  <si>
    <t>25130127118</t>
  </si>
  <si>
    <t>7402212401110001</t>
  </si>
  <si>
    <t>NUR INTAN</t>
  </si>
  <si>
    <t>ARITNA AFRA MARETHA</t>
  </si>
  <si>
    <t>BANGGINA</t>
  </si>
  <si>
    <t>ALI RAHMAN LAUTI</t>
  </si>
  <si>
    <t>ABDUL HAFIZ GUMAY</t>
  </si>
  <si>
    <t>MUHAMMAD DERMAWAN</t>
  </si>
  <si>
    <t>TJS-00433</t>
  </si>
  <si>
    <t>RIDWAN</t>
  </si>
  <si>
    <t>AJABULU</t>
  </si>
  <si>
    <t>PKBM AR. RAHMAN</t>
  </si>
  <si>
    <t>DUPE</t>
  </si>
  <si>
    <t>7308140107000019</t>
  </si>
  <si>
    <t>rrridwan001@gmail.com</t>
  </si>
  <si>
    <t>085241456098</t>
  </si>
  <si>
    <t>sarman</t>
  </si>
  <si>
    <t>082271229698</t>
  </si>
  <si>
    <t>idok</t>
  </si>
  <si>
    <t>082119508274</t>
  </si>
  <si>
    <t>99.312.526.9-833.000</t>
  </si>
  <si>
    <t>25130128264</t>
  </si>
  <si>
    <t>7206101711230002</t>
  </si>
  <si>
    <t>TJS-00434</t>
  </si>
  <si>
    <t>SUGGEN HARIANTO</t>
  </si>
  <si>
    <t>SMK N 1 IWOIMENDAA</t>
  </si>
  <si>
    <t>7401102607990001</t>
  </si>
  <si>
    <t>DUSUN II PUUNANGGA</t>
  </si>
  <si>
    <t>sugengdordor21@gmail.com</t>
  </si>
  <si>
    <t>085215666981</t>
  </si>
  <si>
    <t>hendrik</t>
  </si>
  <si>
    <t>082296411517</t>
  </si>
  <si>
    <t>jumaing</t>
  </si>
  <si>
    <t>kakak sepupu</t>
  </si>
  <si>
    <t>085256597677</t>
  </si>
  <si>
    <t>25130127563</t>
  </si>
  <si>
    <t>7401272301250001</t>
  </si>
  <si>
    <t>TJS-00435</t>
  </si>
  <si>
    <t>SUKUR</t>
  </si>
  <si>
    <t>TOREO</t>
  </si>
  <si>
    <t>SMP N 1 LASOLO</t>
  </si>
  <si>
    <t>SALOWIA</t>
  </si>
  <si>
    <t>7409052310870001</t>
  </si>
  <si>
    <t>006/000</t>
  </si>
  <si>
    <t>WAWOLESEA</t>
  </si>
  <si>
    <t>sukur.male@gmail.com</t>
  </si>
  <si>
    <t>081275882018</t>
  </si>
  <si>
    <t>irpan</t>
  </si>
  <si>
    <t>085399169870</t>
  </si>
  <si>
    <t>sulwan</t>
  </si>
  <si>
    <t>081362700779</t>
  </si>
  <si>
    <t>25130127225</t>
  </si>
  <si>
    <t>7409051103100017</t>
  </si>
  <si>
    <t>TJS-00436</t>
  </si>
  <si>
    <t>DEDY WAHYU HAMID</t>
  </si>
  <si>
    <t>NURAENAH</t>
  </si>
  <si>
    <t>7401181605920001</t>
  </si>
  <si>
    <t>wahyuabnur90@gmail.com</t>
  </si>
  <si>
    <t>085825279919</t>
  </si>
  <si>
    <t>chandra walida aulia</t>
  </si>
  <si>
    <t>082315537375</t>
  </si>
  <si>
    <t>abul hamid</t>
  </si>
  <si>
    <t>081288955581</t>
  </si>
  <si>
    <t>81.823.660.6-815.000</t>
  </si>
  <si>
    <t>25130127571</t>
  </si>
  <si>
    <t>7401180404140001</t>
  </si>
  <si>
    <t>CHANDRA WALIDA AULIA</t>
  </si>
  <si>
    <t>TADDETE</t>
  </si>
  <si>
    <t>MUH ABID MATTA</t>
  </si>
  <si>
    <t>LUWU</t>
  </si>
  <si>
    <t>NUR AFIYA MATTA</t>
  </si>
  <si>
    <t>TJS-00437</t>
  </si>
  <si>
    <t>DANDI WARDANA SAPUTRA</t>
  </si>
  <si>
    <t>PERTANIAN</t>
  </si>
  <si>
    <t>LINA. S</t>
  </si>
  <si>
    <t>7401181108980002</t>
  </si>
  <si>
    <t>dandy.wardana78@gmail.com</t>
  </si>
  <si>
    <t>081349540924</t>
  </si>
  <si>
    <t>nurhaliza</t>
  </si>
  <si>
    <t>082195698761</t>
  </si>
  <si>
    <t>085256611567</t>
  </si>
  <si>
    <t>25130127415</t>
  </si>
  <si>
    <t>7401181206230001</t>
  </si>
  <si>
    <t>NURHALIZA</t>
  </si>
  <si>
    <t>TJS-00438</t>
  </si>
  <si>
    <t>ADIL PERDANA</t>
  </si>
  <si>
    <t>HARNIATY</t>
  </si>
  <si>
    <t>7401120601030001</t>
  </si>
  <si>
    <t>DUSUN II ANGGOLAWA</t>
  </si>
  <si>
    <t>cwar695@gmail.com</t>
  </si>
  <si>
    <t>082349934365</t>
  </si>
  <si>
    <t>samsul</t>
  </si>
  <si>
    <t>082259604501</t>
  </si>
  <si>
    <t>Aditia</t>
  </si>
  <si>
    <t>082328552703</t>
  </si>
  <si>
    <t>61.322.878.2-815.000</t>
  </si>
  <si>
    <t>25130128231</t>
  </si>
  <si>
    <t>7401122802080020</t>
  </si>
  <si>
    <t>TJS-00439</t>
  </si>
  <si>
    <t>M. HAERUL ARAFA</t>
  </si>
  <si>
    <t>SMA N 3 SINJAI</t>
  </si>
  <si>
    <t>FATIMAH</t>
  </si>
  <si>
    <t>7307032010990001</t>
  </si>
  <si>
    <t>DUSUN II LOWANI</t>
  </si>
  <si>
    <t>haerularafa00@gmail.com</t>
  </si>
  <si>
    <t>085331546690</t>
  </si>
  <si>
    <t>Mifta</t>
  </si>
  <si>
    <t>085240314574</t>
  </si>
  <si>
    <t>umar</t>
  </si>
  <si>
    <t>om</t>
  </si>
  <si>
    <t>085346099765</t>
  </si>
  <si>
    <t>7307 0320 1099 0001</t>
  </si>
  <si>
    <t>25130127712</t>
  </si>
  <si>
    <t>TJS-00440</t>
  </si>
  <si>
    <t>LAKITO</t>
  </si>
  <si>
    <t>SITTI AMARE</t>
  </si>
  <si>
    <t>7401241610920001</t>
  </si>
  <si>
    <t>DUSUN IV PUULEMO</t>
  </si>
  <si>
    <t>sukurjuse413@gmail.com</t>
  </si>
  <si>
    <t>082296430592</t>
  </si>
  <si>
    <t>junita</t>
  </si>
  <si>
    <t>0895321183801</t>
  </si>
  <si>
    <t>Sitti amare</t>
  </si>
  <si>
    <t>085240086796</t>
  </si>
  <si>
    <t>25130127852</t>
  </si>
  <si>
    <t>7401242102110030</t>
  </si>
  <si>
    <t>TJS-00441</t>
  </si>
  <si>
    <t>EDWIN</t>
  </si>
  <si>
    <t>STMIK DIPANEGARA MAKASSAR</t>
  </si>
  <si>
    <t>7401070105950001</t>
  </si>
  <si>
    <t>edwin010595@gmail.com</t>
  </si>
  <si>
    <t>081525796410</t>
  </si>
  <si>
    <t>suhardiman</t>
  </si>
  <si>
    <t>25130128256</t>
  </si>
  <si>
    <t>7401070906200005</t>
  </si>
  <si>
    <t>RIZKI AMALIA</t>
  </si>
  <si>
    <t>MUH ATHA HAFIZH ALFAREZI</t>
  </si>
  <si>
    <t>TJS-00442</t>
  </si>
  <si>
    <t>LESMANA</t>
  </si>
  <si>
    <t>7401142912050001</t>
  </si>
  <si>
    <t>kkolaka23@gmail.com</t>
  </si>
  <si>
    <t>085298704783</t>
  </si>
  <si>
    <t>Hamzah</t>
  </si>
  <si>
    <t>081245959288</t>
  </si>
  <si>
    <t>Lisna</t>
  </si>
  <si>
    <t>082315976164</t>
  </si>
  <si>
    <t>25130127142</t>
  </si>
  <si>
    <t>7401142904090006</t>
  </si>
  <si>
    <t>TJS-00443</t>
  </si>
  <si>
    <t>RAHMI</t>
  </si>
  <si>
    <t>7401144512040001</t>
  </si>
  <si>
    <t>JL. LANDAK NO.03</t>
  </si>
  <si>
    <t>amaliarahmi281@gmail.com</t>
  </si>
  <si>
    <t>082297229436</t>
  </si>
  <si>
    <t>IKNUR</t>
  </si>
  <si>
    <t>082347775386</t>
  </si>
  <si>
    <t>RASTI</t>
  </si>
  <si>
    <t>085135441162</t>
  </si>
  <si>
    <t>25130127365</t>
  </si>
  <si>
    <t>7401041402150004</t>
  </si>
  <si>
    <t>AKRAB</t>
  </si>
  <si>
    <t>AURA SHIRLY NAIRA</t>
  </si>
  <si>
    <t>TJS-00444</t>
  </si>
  <si>
    <t>SYAMRIN</t>
  </si>
  <si>
    <t>SMA N 1 POLI - POLIA</t>
  </si>
  <si>
    <t>SIDRAWATI</t>
  </si>
  <si>
    <t>7401191001980001</t>
  </si>
  <si>
    <t>syamrin777@gmail.com</t>
  </si>
  <si>
    <t>081343591349</t>
  </si>
  <si>
    <t>082218298254</t>
  </si>
  <si>
    <t>7401042208250003</t>
  </si>
  <si>
    <t>TJS-00445</t>
  </si>
  <si>
    <t>AISYAH RAMAHDANI. A</t>
  </si>
  <si>
    <t>SISRAWATI</t>
  </si>
  <si>
    <t>7401010910050001</t>
  </si>
  <si>
    <t>LINGK. II</t>
  </si>
  <si>
    <t>nmasalipu@gmail.com</t>
  </si>
  <si>
    <t>085825479767</t>
  </si>
  <si>
    <t>Sisrawati</t>
  </si>
  <si>
    <t>085316097077</t>
  </si>
  <si>
    <t>Amran</t>
  </si>
  <si>
    <t>085213640408</t>
  </si>
  <si>
    <t>25130127399</t>
  </si>
  <si>
    <t>7401011901090017</t>
  </si>
  <si>
    <t>TJS-00446</t>
  </si>
  <si>
    <t>RIZKIA PEBRIANTI</t>
  </si>
  <si>
    <t>LEBAK</t>
  </si>
  <si>
    <t>7401074602070001</t>
  </si>
  <si>
    <t>rizkiapebrianti@gmail.com</t>
  </si>
  <si>
    <t>082199712633</t>
  </si>
  <si>
    <t>Jurdil Ardi</t>
  </si>
  <si>
    <t xml:space="preserve">Kisma wati </t>
  </si>
  <si>
    <t>25130127332</t>
  </si>
  <si>
    <t>0000952584153</t>
  </si>
  <si>
    <t>7401072707210001</t>
  </si>
  <si>
    <t>TJS-00447</t>
  </si>
  <si>
    <t>SISKA</t>
  </si>
  <si>
    <t>SARJANA ADMINISTRASI PUBLIK</t>
  </si>
  <si>
    <t>BODE. P</t>
  </si>
  <si>
    <t>7401185708990002</t>
  </si>
  <si>
    <t>DUSUN 2 LALOHOLEA</t>
  </si>
  <si>
    <t>siskaikazahra170899@gmail.com</t>
  </si>
  <si>
    <t>082344702347</t>
  </si>
  <si>
    <t>Kasrian</t>
  </si>
  <si>
    <t>Saudari</t>
  </si>
  <si>
    <t>085241600882</t>
  </si>
  <si>
    <t>Puput</t>
  </si>
  <si>
    <t>Kemenakan</t>
  </si>
  <si>
    <t>082393338525</t>
  </si>
  <si>
    <t>25130127050</t>
  </si>
  <si>
    <t>7401181407090015</t>
  </si>
  <si>
    <t>TJS-00448</t>
  </si>
  <si>
    <t>LIA AYU NINGSIH</t>
  </si>
  <si>
    <t>GORONTALO</t>
  </si>
  <si>
    <t>UNIV NEGERI GORONTALO</t>
  </si>
  <si>
    <t>ROBINGATUN</t>
  </si>
  <si>
    <t>7571045907970001</t>
  </si>
  <si>
    <t>etopen99@gmail.com</t>
  </si>
  <si>
    <t>081343994953</t>
  </si>
  <si>
    <t>Ardi pranata</t>
  </si>
  <si>
    <t>082291335461</t>
  </si>
  <si>
    <t>Susiana olaina</t>
  </si>
  <si>
    <t>081346798859</t>
  </si>
  <si>
    <t>25130127290</t>
  </si>
  <si>
    <t>7401070305100002</t>
  </si>
  <si>
    <t>TJS-00449</t>
  </si>
  <si>
    <t>MAULINA PAGALA</t>
  </si>
  <si>
    <t>7401075404060001</t>
  </si>
  <si>
    <t>DUSUNLOMBOATO</t>
  </si>
  <si>
    <t>maulinapagala2@gmail.com</t>
  </si>
  <si>
    <t>Pebriana</t>
  </si>
  <si>
    <t>082345308123</t>
  </si>
  <si>
    <t>Nurlina</t>
  </si>
  <si>
    <t>Tante</t>
  </si>
  <si>
    <t>082347433132</t>
  </si>
  <si>
    <t>25130127423</t>
  </si>
  <si>
    <t>TJS-00450</t>
  </si>
  <si>
    <t>NADIA HASAHANIAH</t>
  </si>
  <si>
    <t>SMK N3 KOLAKA</t>
  </si>
  <si>
    <t>7401074803050003</t>
  </si>
  <si>
    <t>nadiahaza0624@gmail.com</t>
  </si>
  <si>
    <t>085827893249</t>
  </si>
  <si>
    <t>Erna</t>
  </si>
  <si>
    <t>085225212568</t>
  </si>
  <si>
    <t>Riski</t>
  </si>
  <si>
    <t>085294915370</t>
  </si>
  <si>
    <t>25130127431</t>
  </si>
  <si>
    <t>7401072509200001</t>
  </si>
  <si>
    <t>TJS-00451</t>
  </si>
  <si>
    <t>SARINAH</t>
  </si>
  <si>
    <t>HANDAYANI</t>
  </si>
  <si>
    <t>7401076707060002</t>
  </si>
  <si>
    <t>sarinahhhh272006@gmail.com</t>
  </si>
  <si>
    <t>085652058616</t>
  </si>
  <si>
    <t>Adam</t>
  </si>
  <si>
    <t>Suami</t>
  </si>
  <si>
    <t>085696578424</t>
  </si>
  <si>
    <t>Handayani</t>
  </si>
  <si>
    <t>085823990850</t>
  </si>
  <si>
    <t>25130127068</t>
  </si>
  <si>
    <t>7401072702140002</t>
  </si>
  <si>
    <t xml:space="preserve">PHK </t>
  </si>
  <si>
    <t xml:space="preserve">PHK KARENA MANGKIR </t>
  </si>
  <si>
    <t>TJS-00452</t>
  </si>
  <si>
    <t>SULVIKA</t>
  </si>
  <si>
    <t>7401185206030001</t>
  </si>
  <si>
    <t>DUSUN II LAMENI</t>
  </si>
  <si>
    <t>sulvika96@gmail.com</t>
  </si>
  <si>
    <t>081327202782</t>
  </si>
  <si>
    <t>Sulfahri</t>
  </si>
  <si>
    <t>082346596629</t>
  </si>
  <si>
    <t>Sulfiana</t>
  </si>
  <si>
    <t>082271619610</t>
  </si>
  <si>
    <t>25130127076</t>
  </si>
  <si>
    <t>7401182703250001</t>
  </si>
  <si>
    <t>TJS-00453</t>
  </si>
  <si>
    <t>MUH FANDI</t>
  </si>
  <si>
    <t>SANGGONA</t>
  </si>
  <si>
    <t>IDA YANI</t>
  </si>
  <si>
    <t>7401072610980001</t>
  </si>
  <si>
    <t>JL.POROS POMALAA-KOLAKA</t>
  </si>
  <si>
    <t>mf688080@gmail.com</t>
  </si>
  <si>
    <t>082339305557</t>
  </si>
  <si>
    <t>Idayani</t>
  </si>
  <si>
    <t>085210629208</t>
  </si>
  <si>
    <t>Aqri ramadhan</t>
  </si>
  <si>
    <t>085656798640</t>
  </si>
  <si>
    <t>7401072407090026</t>
  </si>
  <si>
    <t>TJS-00454</t>
  </si>
  <si>
    <t>EDRAN MBARA</t>
  </si>
  <si>
    <t>ROSMAIDA</t>
  </si>
  <si>
    <t>7401031208790002</t>
  </si>
  <si>
    <t>lindaedran@gmail.com</t>
  </si>
  <si>
    <t>081543227842</t>
  </si>
  <si>
    <t>Linda</t>
  </si>
  <si>
    <t>081524912051</t>
  </si>
  <si>
    <t>Kaila</t>
  </si>
  <si>
    <t>7401011306220004</t>
  </si>
  <si>
    <t>LINDA A.MK</t>
  </si>
  <si>
    <t>MIQAILA KANZA NAQIYA</t>
  </si>
  <si>
    <t>ARSYILA QUEENSA</t>
  </si>
  <si>
    <t>ARKANA FIRJATULLAH</t>
  </si>
  <si>
    <t>TJS-00455</t>
  </si>
  <si>
    <t>ASWIANTO</t>
  </si>
  <si>
    <t>KARTINI</t>
  </si>
  <si>
    <t>7401011012900001</t>
  </si>
  <si>
    <t>swianto90@gmail.com</t>
  </si>
  <si>
    <t>085394243960</t>
  </si>
  <si>
    <t>Tridamayanti</t>
  </si>
  <si>
    <t>082193328723</t>
  </si>
  <si>
    <t>Aspiran</t>
  </si>
  <si>
    <t>081243149046</t>
  </si>
  <si>
    <t>7401011206200004</t>
  </si>
  <si>
    <t>TRI DAMAYANTI</t>
  </si>
  <si>
    <t>MUHAMMAD ABIZAR</t>
  </si>
  <si>
    <t>TJS-00456</t>
  </si>
  <si>
    <t>ARISANDI</t>
  </si>
  <si>
    <t>SD INPRES 6</t>
  </si>
  <si>
    <t>SIAR</t>
  </si>
  <si>
    <t>7308212510880002</t>
  </si>
  <si>
    <t>arisandiandy421@gmail.com</t>
  </si>
  <si>
    <t>088242313889</t>
  </si>
  <si>
    <t>Samsidar</t>
  </si>
  <si>
    <t>0882021439168</t>
  </si>
  <si>
    <t>Nuramelia putri</t>
  </si>
  <si>
    <t>082194724884</t>
  </si>
  <si>
    <t>25130127597</t>
  </si>
  <si>
    <t>7401140505150002</t>
  </si>
  <si>
    <t>SAMSIDAR</t>
  </si>
  <si>
    <t>PALLETE</t>
  </si>
  <si>
    <t>NUR AMELIA PUTRI</t>
  </si>
  <si>
    <t>MUH RAIHAN SAPUTRA</t>
  </si>
  <si>
    <t>MUH FAAT RIFFAT</t>
  </si>
  <si>
    <t>MUH AZRAFF RIFAUL</t>
  </si>
  <si>
    <t>04/11/20221</t>
  </si>
  <si>
    <t>MAULIA SALSA BILA</t>
  </si>
  <si>
    <t>TJS-00457</t>
  </si>
  <si>
    <t>KAMALUDDIN</t>
  </si>
  <si>
    <t>NURJANAH</t>
  </si>
  <si>
    <t>7401230301060001</t>
  </si>
  <si>
    <t>k691984@gmail.com</t>
  </si>
  <si>
    <t>089527695198</t>
  </si>
  <si>
    <t>Nur</t>
  </si>
  <si>
    <t>085210930537</t>
  </si>
  <si>
    <t>Isma</t>
  </si>
  <si>
    <t>089527621886</t>
  </si>
  <si>
    <t>25130127100</t>
  </si>
  <si>
    <t>7401040707250009</t>
  </si>
  <si>
    <t>TJS-00458</t>
  </si>
  <si>
    <t>IKSAN SAPUTRA</t>
  </si>
  <si>
    <t>SMK N 2 UNAAHA</t>
  </si>
  <si>
    <t>TEKNIK BANGUNAN</t>
  </si>
  <si>
    <t>RITI</t>
  </si>
  <si>
    <t>7402241712950001</t>
  </si>
  <si>
    <t>JL. POROS POMALA</t>
  </si>
  <si>
    <t>ichsanlahadi@gmail.com</t>
  </si>
  <si>
    <t>082195840277</t>
  </si>
  <si>
    <t xml:space="preserve">Tiara </t>
  </si>
  <si>
    <t>082294258409</t>
  </si>
  <si>
    <t>Mohi</t>
  </si>
  <si>
    <t>085394472070</t>
  </si>
  <si>
    <t>25130128397</t>
  </si>
  <si>
    <t>7402241007230001</t>
  </si>
  <si>
    <t>TIARA</t>
  </si>
  <si>
    <t>LAWULO</t>
  </si>
  <si>
    <t>ANINDHIRA AISYAH HUMAIRAH</t>
  </si>
  <si>
    <t>KAB.KONAWE</t>
  </si>
  <si>
    <t>TJS-00459</t>
  </si>
  <si>
    <t>HARIADI HARIS</t>
  </si>
  <si>
    <t>MERINE AKADEMIK VETERAN RI</t>
  </si>
  <si>
    <t>ENGGINERING OFFICER CLASS III</t>
  </si>
  <si>
    <t>HASMIDA</t>
  </si>
  <si>
    <t>7308103110920002</t>
  </si>
  <si>
    <t>hariadiharis01@gmail.com</t>
  </si>
  <si>
    <t>081376531840</t>
  </si>
  <si>
    <t>Hariani</t>
  </si>
  <si>
    <t>082387431621</t>
  </si>
  <si>
    <t>Sapriadi</t>
  </si>
  <si>
    <t>082271594958</t>
  </si>
  <si>
    <t>6371030912190003</t>
  </si>
  <si>
    <t>TJS-00460</t>
  </si>
  <si>
    <t>SYAMSUL BAHRI</t>
  </si>
  <si>
    <t>SEPPANG</t>
  </si>
  <si>
    <t>7302091605930001</t>
  </si>
  <si>
    <t>lisonglisong121223@gmail.com</t>
  </si>
  <si>
    <t>082353112603</t>
  </si>
  <si>
    <t>Sitti</t>
  </si>
  <si>
    <t>IBu</t>
  </si>
  <si>
    <t>082292201669</t>
  </si>
  <si>
    <t>Muh iswan</t>
  </si>
  <si>
    <t>082267795300</t>
  </si>
  <si>
    <t>7411102411220002</t>
  </si>
  <si>
    <t>ANASTASIA</t>
  </si>
  <si>
    <t>PAKEDENG</t>
  </si>
  <si>
    <t>MUH AFZAL IZZUL</t>
  </si>
  <si>
    <t>TJS-00498</t>
  </si>
  <si>
    <t>ADE NOVIT</t>
  </si>
  <si>
    <t>PENEKI</t>
  </si>
  <si>
    <t>SMA N 1 TAKKALALLA</t>
  </si>
  <si>
    <t>ST. AISYAH</t>
  </si>
  <si>
    <t>7313034207960002</t>
  </si>
  <si>
    <t>adhe091@gmail.com</t>
  </si>
  <si>
    <t>082314326642</t>
  </si>
  <si>
    <t>Sekar</t>
  </si>
  <si>
    <t>082286377948</t>
  </si>
  <si>
    <t>Aisyah</t>
  </si>
  <si>
    <t>082213248775</t>
  </si>
  <si>
    <t>7313 0342 0796 0002</t>
  </si>
  <si>
    <t>25130127878</t>
  </si>
  <si>
    <t>7401142501210005</t>
  </si>
  <si>
    <t>SEKAR</t>
  </si>
  <si>
    <t>TJS-00499</t>
  </si>
  <si>
    <t>ASHARI FAUSIAH</t>
  </si>
  <si>
    <t>LAMBO LEMO</t>
  </si>
  <si>
    <t>FATMAWATI</t>
  </si>
  <si>
    <t>7401203006020001</t>
  </si>
  <si>
    <t>DUSUN  I LAMBOLEMO</t>
  </si>
  <si>
    <t>LAMBOLEMO</t>
  </si>
  <si>
    <t>ashariashari2002@gmail.com</t>
  </si>
  <si>
    <t>082246739651</t>
  </si>
  <si>
    <t>Fatmawati</t>
  </si>
  <si>
    <t>085343846029</t>
  </si>
  <si>
    <t>Yuli fiani</t>
  </si>
  <si>
    <t>082337024348</t>
  </si>
  <si>
    <t>7401201710230001</t>
  </si>
  <si>
    <t>TJS-00500</t>
  </si>
  <si>
    <t>JULDIN</t>
  </si>
  <si>
    <t>MADRASAH ALIYAH N 1 SINJAI UTARA</t>
  </si>
  <si>
    <t>HARNIAH</t>
  </si>
  <si>
    <t>7307011712930001</t>
  </si>
  <si>
    <t>DUSUN CAKKE LEMBANG</t>
  </si>
  <si>
    <t>006/002</t>
  </si>
  <si>
    <t>TURUNGAN BAJI</t>
  </si>
  <si>
    <t>SINJAI BARAT</t>
  </si>
  <si>
    <t>juldinkrudi01@gmail.com</t>
  </si>
  <si>
    <t>082146648062</t>
  </si>
  <si>
    <t>Harniah</t>
  </si>
  <si>
    <t>085244226964</t>
  </si>
  <si>
    <t xml:space="preserve">Anil </t>
  </si>
  <si>
    <t>085242701695</t>
  </si>
  <si>
    <t>7307 0117 1293 0001</t>
  </si>
  <si>
    <t>7307010307250002</t>
  </si>
  <si>
    <t>TJS-00501</t>
  </si>
  <si>
    <t>FAREL BASTIAN</t>
  </si>
  <si>
    <t>HERMAWATI</t>
  </si>
  <si>
    <t>7401012201070001</t>
  </si>
  <si>
    <t>LINGK. III MOSEHA</t>
  </si>
  <si>
    <t>astiaannn435@gmail.com</t>
  </si>
  <si>
    <t>085787002509</t>
  </si>
  <si>
    <t>Reno</t>
  </si>
  <si>
    <t>Teman</t>
  </si>
  <si>
    <t>085825332835</t>
  </si>
  <si>
    <t>25130128363</t>
  </si>
  <si>
    <t>7401012306100002</t>
  </si>
  <si>
    <t>TJS-00502</t>
  </si>
  <si>
    <t>MUH. ARISSAHWAN</t>
  </si>
  <si>
    <t>18/11/1015</t>
  </si>
  <si>
    <t>MARWANI</t>
  </si>
  <si>
    <t>7271020909010004</t>
  </si>
  <si>
    <t>ALLIWENGENG</t>
  </si>
  <si>
    <t>LOMPULLE</t>
  </si>
  <si>
    <t>GANRA</t>
  </si>
  <si>
    <t>arissahwan2@gmail.com</t>
  </si>
  <si>
    <t>085180918559</t>
  </si>
  <si>
    <t>Marwani</t>
  </si>
  <si>
    <t>088242787502</t>
  </si>
  <si>
    <t>Abdul Aziz</t>
  </si>
  <si>
    <t>08124528570</t>
  </si>
  <si>
    <t>7312072406150001</t>
  </si>
  <si>
    <t>TJS-00503</t>
  </si>
  <si>
    <t>LASUSUA</t>
  </si>
  <si>
    <t>SMA N 1 LASUSUA</t>
  </si>
  <si>
    <t>JUMRANAH</t>
  </si>
  <si>
    <t>7408011310980001</t>
  </si>
  <si>
    <t>TOJABI</t>
  </si>
  <si>
    <t>u6948540@gmail.com</t>
  </si>
  <si>
    <t>081324617968</t>
  </si>
  <si>
    <t>Jumrana</t>
  </si>
  <si>
    <t>081343997126</t>
  </si>
  <si>
    <t>Yani</t>
  </si>
  <si>
    <t>082310927382</t>
  </si>
  <si>
    <t>7408010404080066</t>
  </si>
  <si>
    <t>TJS-00504</t>
  </si>
  <si>
    <t>JAMPEA</t>
  </si>
  <si>
    <t>SMA N 4 SELAYAR</t>
  </si>
  <si>
    <t>MATEMATIKA &amp; IPA</t>
  </si>
  <si>
    <t>7301101811010001</t>
  </si>
  <si>
    <t>JL. RAYA BY PASS</t>
  </si>
  <si>
    <t>TOTOBO</t>
  </si>
  <si>
    <t>arisaris29496@gmail.com</t>
  </si>
  <si>
    <t>085255094101</t>
  </si>
  <si>
    <t>082197242069</t>
  </si>
  <si>
    <t>Nurhalija</t>
  </si>
  <si>
    <t>082253539925</t>
  </si>
  <si>
    <t>7301 1018 1101 0001</t>
  </si>
  <si>
    <t>7401071006080028</t>
  </si>
  <si>
    <t>TJS-00505</t>
  </si>
  <si>
    <t>SMA N 1 WONGGEDUKU</t>
  </si>
  <si>
    <t>KASMA</t>
  </si>
  <si>
    <t>7402191404990001</t>
  </si>
  <si>
    <t>DESA MOWILA</t>
  </si>
  <si>
    <t>MOWILA</t>
  </si>
  <si>
    <t>KONAWE SELATAN</t>
  </si>
  <si>
    <t>putracippe@gmail.com</t>
  </si>
  <si>
    <t>082249395294</t>
  </si>
  <si>
    <t>082292361510</t>
  </si>
  <si>
    <t>082213483193</t>
  </si>
  <si>
    <t>7402191803210004</t>
  </si>
  <si>
    <t>SULFIANA</t>
  </si>
  <si>
    <t>MUHAMMAD IZQIYAN FAEYZA</t>
  </si>
  <si>
    <t>TJS-00506</t>
  </si>
  <si>
    <t>ILHAM S</t>
  </si>
  <si>
    <t>SMA N 1 SINJAI SELATAN</t>
  </si>
  <si>
    <t>MARE</t>
  </si>
  <si>
    <t>7307082707790001</t>
  </si>
  <si>
    <t>BTN GREENVILE BLOK.E NO.16</t>
  </si>
  <si>
    <t>ilham13735@gmail.com</t>
  </si>
  <si>
    <t>082349650473</t>
  </si>
  <si>
    <t>Nurfaiqa</t>
  </si>
  <si>
    <t>081344398574</t>
  </si>
  <si>
    <t>Harianto</t>
  </si>
  <si>
    <t>082347011777</t>
  </si>
  <si>
    <t>91.476.614.2-815.000</t>
  </si>
  <si>
    <t>7401071203190004</t>
  </si>
  <si>
    <t>NURFAIQAH</t>
  </si>
  <si>
    <t>TJS-00512</t>
  </si>
  <si>
    <t>WAHYUDI</t>
  </si>
  <si>
    <t>7401081203020001</t>
  </si>
  <si>
    <t>LINGK.IV POTURA</t>
  </si>
  <si>
    <t>wahyudijudet29@gmail.com</t>
  </si>
  <si>
    <t>082228430370</t>
  </si>
  <si>
    <t>lisda</t>
  </si>
  <si>
    <t>081369340960</t>
  </si>
  <si>
    <t>Nurhayti</t>
  </si>
  <si>
    <t>082249998535</t>
  </si>
  <si>
    <t>7401081808110001</t>
  </si>
  <si>
    <t>TJS-00513</t>
  </si>
  <si>
    <t>PALAKKA</t>
  </si>
  <si>
    <t>SMA N 1 LIBURENG</t>
  </si>
  <si>
    <t>NURSIA</t>
  </si>
  <si>
    <t>7308020107890075</t>
  </si>
  <si>
    <t>DUSUN BATUTOKKONG</t>
  </si>
  <si>
    <t>MARIO</t>
  </si>
  <si>
    <t>LIBURENG</t>
  </si>
  <si>
    <t>kalolonabone01@gmail.com</t>
  </si>
  <si>
    <t>085820354870</t>
  </si>
  <si>
    <t>Maswati</t>
  </si>
  <si>
    <t>085256727925</t>
  </si>
  <si>
    <t>Mhd Putra</t>
  </si>
  <si>
    <t>085757164006</t>
  </si>
  <si>
    <t>7308060508200001</t>
  </si>
  <si>
    <t>TANAWASA</t>
  </si>
  <si>
    <t>INDRA REYFANSYAH</t>
  </si>
  <si>
    <t>TJS-00514</t>
  </si>
  <si>
    <t>RENALDIANSYA</t>
  </si>
  <si>
    <t>OTOMATISASI DAN TATA KELOLA PERKANTORAN</t>
  </si>
  <si>
    <t>MURDIANI</t>
  </si>
  <si>
    <t>7401072703020002</t>
  </si>
  <si>
    <t>JL.EKONOMI NO.14</t>
  </si>
  <si>
    <t>renaldhyansyah26@gmail.com</t>
  </si>
  <si>
    <t>082296078081</t>
  </si>
  <si>
    <t>Murdiani</t>
  </si>
  <si>
    <t>085397799626</t>
  </si>
  <si>
    <t>Irfan</t>
  </si>
  <si>
    <t>081240160624</t>
  </si>
  <si>
    <t>7401072207220001</t>
  </si>
  <si>
    <t>PT. IPIP</t>
  </si>
  <si>
    <t>GA</t>
  </si>
  <si>
    <t>GUDANG</t>
  </si>
  <si>
    <t>LOGISTIK</t>
  </si>
  <si>
    <t>PORT</t>
  </si>
  <si>
    <t>Crew Penghijauan</t>
  </si>
  <si>
    <t>Crew Umum</t>
  </si>
  <si>
    <t>Mekanik Mobil</t>
  </si>
  <si>
    <t>Operator Bomag</t>
  </si>
  <si>
    <t>OPERATOR BOOM TRUCK</t>
  </si>
  <si>
    <t>OPERATOR BULLDOZER</t>
  </si>
  <si>
    <t>DRIVER DT</t>
  </si>
  <si>
    <t>OPERATOR EXCAVATOR</t>
  </si>
  <si>
    <t>OPERATOR GRADER</t>
  </si>
  <si>
    <t>OPERATOR LOADER</t>
  </si>
  <si>
    <t>OPERATOR TRAILER</t>
  </si>
  <si>
    <t>RIGGER</t>
  </si>
  <si>
    <t>TALLY CLERK</t>
  </si>
  <si>
    <t>OPERATOR FORKLIFT</t>
  </si>
  <si>
    <t>CREW UMUM</t>
  </si>
  <si>
    <t>OPERATOR MIXER</t>
  </si>
  <si>
    <t>OPERATOR CRANE 80 T</t>
  </si>
  <si>
    <t>OPERATOR FUEL TANK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</si>
</sst>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167" formatCode="[$-409]d/mmm/yyyy;@"/>
    <numFmt numFmtId="169" formatCode="0&quot; thn&quot;"/>
    <numFmt numFmtId="170" formatCode="00&quot;.&quot;000&quot;.&quot;000&quot;.&quot;0&quot;-&quot;000&quot;.&quot;000"/>
    <numFmt numFmtId="171" formatCode="dd\ mmm\ yyyy"/>
    <numFmt numFmtId="172" formatCode="[$-421]dd\ mmmm\ yyyy;@"/>
    <numFmt numFmtId="173" formatCode="0.0_ "/>
    <numFmt numFmtId="174" formatCode="#,000_);[Red]\(#,000\)"/>
    <numFmt numFmtId="175" formatCode="dd/mm/yyyy;@"/>
    <numFmt numFmtId="176" formatCode="[$-409]d\-mmm\-yy;@"/>
    <numFmt numFmtId="177" formatCode="[$-13809]dd\ mmmm\ yyyy;@"/>
  </numFmts>
  <fonts count="18">
    <font>
      <sz val="11"/>
      <color theme="1"/>
      <name val="Aptos Narrow"/>
      <charset val="134"/>
      <scheme val="minor"/>
    </font>
    <font>
      <b/>
      <sz val="11"/>
      <color theme="1"/>
      <name val="Times New Roman"/>
      <charset val="134"/>
    </font>
    <font>
      <sz val="16"/>
      <name val="Times New Roman"/>
      <charset val="134"/>
    </font>
    <font>
      <sz val="16"/>
      <color rgb="FFFF0000"/>
      <name val="Times New Roman"/>
      <charset val="134"/>
    </font>
    <font>
      <b/>
      <sz val="11"/>
      <name val="Times New Roman"/>
      <charset val="134"/>
    </font>
    <font>
      <sz val="16"/>
      <name val="Aptos Narrow"/>
      <charset val="134"/>
      <scheme val="minor"/>
    </font>
    <font>
      <sz val="11"/>
      <color theme="1"/>
      <name val="Aptos Narrow"/>
      <charset val="134"/>
      <scheme val="minor"/>
    </font>
    <font>
      <u/>
      <sz val="11"/>
      <color rgb="FF0000FF"/>
      <name val="Aptos Narrow"/>
      <scheme val="minor"/>
    </font>
    <font>
      <u/>
      <sz val="11"/>
      <color rgb="FF800080"/>
      <name val="Aptos Narrow"/>
      <scheme val="minor"/>
    </font>
    <font>
      <sz val="12"/>
      <name val="宋体"/>
      <charset val="134"/>
    </font>
    <font>
      <sz val="11"/>
      <name val="Aptos Narrow"/>
      <charset val="134"/>
      <scheme val="minor"/>
    </font>
    <font>
      <sz val="10"/>
      <name val="Times New Roman"/>
      <charset val="134"/>
    </font>
    <font>
      <sz val="11"/>
      <color rgb="FFFF0000"/>
      <name val="Aptos Narrow"/>
      <charset val="134"/>
      <scheme val="minor"/>
    </font>
    <font>
      <sz val="10"/>
      <color theme="1"/>
      <name val="Times New Roman"/>
      <charset val="134"/>
    </font>
    <font>
      <sz val="10"/>
      <name val="Aptos Narrow"/>
      <charset val="134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584948271126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/>
      <diagonal/>
    </border>
  </borders>
  <cellStyleXfs count="5">
    <xf numFmtId="0" fontId="0" fillId="0" borderId="0"/>
    <xf numFmtId="0" fontId="7" fillId="0" borderId="0" applyNumberFormat="0" applyFill="0" applyBorder="0" applyAlignment="0" applyProtection="0">
      <alignment vertical="center"/>
    </xf>
    <xf numFmtId="167" fontId="6" fillId="0" borderId="0"/>
    <xf numFmtId="0" fontId="9" fillId="0" borderId="0"/>
    <xf numFmtId="0" fontId="6" fillId="0" borderId="0"/>
  </cellStyleXfs>
  <cellXfs count="250">
    <xf numFmtId="0" fontId="0" fillId="0" borderId="0" xfId="0"/>
    <xf numFmtId="0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41" fontId="2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41" fontId="3" fillId="0" borderId="1" xfId="0" applyNumberFormat="1" applyFont="1" applyFill="1" applyBorder="1" applyAlignment="1">
      <alignment horizontal="left" vertical="center"/>
    </xf>
    <xf numFmtId="170" fontId="2" fillId="0" borderId="1" xfId="0" applyNumberFormat="1" applyFont="1" applyFill="1" applyBorder="1" applyAlignment="1" applyProtection="1">
      <alignment horizontal="center" vertical="center"/>
      <protection locked="0"/>
    </xf>
    <xf numFmtId="17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vertical="center"/>
    </xf>
    <xf numFmtId="170" fontId="2" fillId="0" borderId="1" xfId="0" applyNumberFormat="1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>
      <alignment horizontal="center" vertical="center" wrapText="1"/>
    </xf>
    <xf numFmtId="171" fontId="2" fillId="0" borderId="1" xfId="0" applyNumberFormat="1" applyFont="1" applyFill="1" applyBorder="1" applyAlignment="1">
      <alignment horizontal="center" vertical="center"/>
    </xf>
    <xf numFmtId="172" fontId="2" fillId="0" borderId="1" xfId="0" applyNumberFormat="1" applyFont="1" applyFill="1" applyBorder="1" applyAlignment="1">
      <alignment horizontal="center" vertical="center"/>
    </xf>
    <xf numFmtId="173" fontId="2" fillId="0" borderId="1" xfId="0" applyNumberFormat="1" applyFont="1" applyFill="1" applyBorder="1" applyAlignment="1">
      <alignment horizontal="center" vertical="center"/>
    </xf>
    <xf numFmtId="171" fontId="3" fillId="0" borderId="1" xfId="0" applyNumberFormat="1" applyFont="1" applyFill="1" applyBorder="1" applyAlignment="1">
      <alignment horizontal="center" vertical="center"/>
    </xf>
    <xf numFmtId="172" fontId="3" fillId="0" borderId="1" xfId="0" applyNumberFormat="1" applyFont="1" applyFill="1" applyBorder="1" applyAlignment="1">
      <alignment horizontal="center" vertical="center"/>
    </xf>
    <xf numFmtId="170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2" fontId="5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5" fontId="11" fillId="0" borderId="1" xfId="0" applyNumberFormat="1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49" fontId="10" fillId="0" borderId="1" xfId="2" applyNumberFormat="1" applyFont="1" applyBorder="1" applyAlignment="1">
      <alignment horizontal="center" vertical="center" wrapText="1" shrinkToFit="1"/>
    </xf>
    <xf numFmtId="49" fontId="10" fillId="0" borderId="1" xfId="2" applyNumberFormat="1" applyFont="1" applyBorder="1" applyAlignment="1">
      <alignment horizontal="left" vertical="center" wrapText="1" shrinkToFit="1"/>
    </xf>
    <xf numFmtId="0" fontId="11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/>
    </xf>
    <xf numFmtId="171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6" borderId="1" xfId="0" applyFont="1" applyFill="1" applyBorder="1" applyAlignment="1">
      <alignment horizontal="center" vertical="center"/>
    </xf>
    <xf numFmtId="173" fontId="11" fillId="0" borderId="1" xfId="0" applyNumberFormat="1" applyFont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left"/>
    </xf>
    <xf numFmtId="49" fontId="10" fillId="0" borderId="1" xfId="0" applyNumberFormat="1" applyFont="1" applyBorder="1" applyAlignment="1">
      <alignment horizontal="center" vertical="center"/>
    </xf>
    <xf numFmtId="1" fontId="10" fillId="5" borderId="1" xfId="0" applyNumberFormat="1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left"/>
    </xf>
    <xf numFmtId="49" fontId="10" fillId="8" borderId="1" xfId="2" applyNumberFormat="1" applyFont="1" applyFill="1" applyBorder="1" applyAlignment="1">
      <alignment horizontal="center" vertical="center" wrapText="1" shrinkToFit="1"/>
    </xf>
    <xf numFmtId="170" fontId="10" fillId="0" borderId="1" xfId="0" applyNumberFormat="1" applyFon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0" fontId="10" fillId="0" borderId="1" xfId="0" quotePrefix="1" applyFont="1" applyBorder="1" applyAlignment="1">
      <alignment horizontal="center" vertical="center"/>
    </xf>
    <xf numFmtId="172" fontId="10" fillId="0" borderId="1" xfId="0" applyNumberFormat="1" applyFont="1" applyBorder="1" applyAlignment="1">
      <alignment horizontal="center" vertical="center"/>
    </xf>
    <xf numFmtId="176" fontId="10" fillId="8" borderId="1" xfId="2" applyNumberFormat="1" applyFont="1" applyFill="1" applyBorder="1" applyAlignment="1">
      <alignment horizontal="center" vertical="center" wrapText="1" shrinkToFit="1"/>
    </xf>
    <xf numFmtId="1" fontId="12" fillId="0" borderId="1" xfId="0" applyNumberFormat="1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/>
    </xf>
    <xf numFmtId="49" fontId="10" fillId="0" borderId="1" xfId="2" applyNumberFormat="1" applyFont="1" applyBorder="1" applyAlignment="1">
      <alignment horizontal="center" vertical="center" shrinkToFit="1"/>
    </xf>
    <xf numFmtId="41" fontId="12" fillId="0" borderId="1" xfId="0" applyNumberFormat="1" applyFont="1" applyBorder="1" applyAlignment="1">
      <alignment horizontal="left"/>
    </xf>
    <xf numFmtId="41" fontId="10" fillId="0" borderId="1" xfId="0" applyNumberFormat="1" applyFont="1" applyBorder="1" applyAlignment="1">
      <alignment horizontal="center"/>
    </xf>
    <xf numFmtId="170" fontId="12" fillId="0" borderId="1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center"/>
    </xf>
    <xf numFmtId="172" fontId="12" fillId="0" borderId="1" xfId="0" applyNumberFormat="1" applyFont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167" fontId="8" fillId="0" borderId="1" xfId="1" applyNumberFormat="1" applyFont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center"/>
    </xf>
    <xf numFmtId="172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left" vertical="center" wrapText="1"/>
    </xf>
    <xf numFmtId="167" fontId="8" fillId="0" borderId="1" xfId="1" applyNumberFormat="1" applyFont="1" applyBorder="1" applyAlignment="1">
      <alignment horizontal="center" vertical="center"/>
    </xf>
    <xf numFmtId="170" fontId="10" fillId="0" borderId="1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left"/>
    </xf>
    <xf numFmtId="49" fontId="12" fillId="0" borderId="1" xfId="0" applyNumberFormat="1" applyFont="1" applyBorder="1" applyAlignment="1">
      <alignment horizontal="center"/>
    </xf>
    <xf numFmtId="172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15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2" applyNumberFormat="1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67" fontId="7" fillId="0" borderId="1" xfId="1" applyNumberFormat="1" applyBorder="1" applyAlignment="1">
      <alignment horizontal="center" vertical="center"/>
    </xf>
    <xf numFmtId="0" fontId="11" fillId="5" borderId="1" xfId="4" applyFont="1" applyFill="1" applyBorder="1" applyAlignment="1">
      <alignment horizontal="center" vertical="center"/>
    </xf>
    <xf numFmtId="167" fontId="8" fillId="0" borderId="1" xfId="1" applyNumberFormat="1" applyFont="1" applyBorder="1" applyAlignment="1">
      <alignment horizontal="center" wrapText="1"/>
    </xf>
    <xf numFmtId="0" fontId="10" fillId="6" borderId="1" xfId="0" applyFont="1" applyFill="1" applyBorder="1" applyAlignment="1">
      <alignment horizontal="center"/>
    </xf>
    <xf numFmtId="167" fontId="7" fillId="0" borderId="1" xfId="1" applyNumberFormat="1" applyBorder="1" applyAlignment="1">
      <alignment horizontal="center"/>
    </xf>
    <xf numFmtId="175" fontId="11" fillId="5" borderId="1" xfId="0" applyNumberFormat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left" vertical="center" wrapText="1"/>
    </xf>
    <xf numFmtId="0" fontId="10" fillId="6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49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7" borderId="1" xfId="0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horizontal="left" vertical="center"/>
    </xf>
    <xf numFmtId="0" fontId="10" fillId="0" borderId="1" xfId="0" applyFont="1" applyBorder="1"/>
    <xf numFmtId="0" fontId="12" fillId="0" borderId="1" xfId="0" applyFont="1" applyBorder="1" applyAlignment="1">
      <alignment horizontal="center" vertical="center" wrapText="1"/>
    </xf>
    <xf numFmtId="41" fontId="12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1" fontId="10" fillId="0" borderId="1" xfId="0" applyNumberFormat="1" applyFont="1" applyBorder="1" applyAlignment="1">
      <alignment horizontal="center" vertical="center"/>
    </xf>
    <xf numFmtId="171" fontId="10" fillId="0" borderId="1" xfId="0" applyNumberFormat="1" applyFont="1" applyBorder="1" applyAlignment="1">
      <alignment horizontal="center" vertical="center"/>
    </xf>
    <xf numFmtId="170" fontId="10" fillId="0" borderId="1" xfId="0" applyNumberFormat="1" applyFont="1" applyBorder="1" applyAlignment="1">
      <alignment horizontal="center" vertical="center"/>
    </xf>
    <xf numFmtId="167" fontId="7" fillId="0" borderId="1" xfId="1" applyNumberFormat="1" applyBorder="1" applyAlignment="1">
      <alignment horizontal="center" vertical="center" wrapText="1"/>
    </xf>
    <xf numFmtId="49" fontId="7" fillId="0" borderId="1" xfId="1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49" fontId="8" fillId="0" borderId="1" xfId="1" applyNumberFormat="1" applyFont="1" applyBorder="1" applyAlignment="1">
      <alignment horizontal="center" vertical="center"/>
    </xf>
    <xf numFmtId="49" fontId="0" fillId="0" borderId="1" xfId="0" quotePrefix="1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/>
    <xf numFmtId="0" fontId="6" fillId="0" borderId="1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173" fontId="14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0" fillId="0" borderId="0" xfId="0" applyNumberFormat="1" applyBorder="1"/>
    <xf numFmtId="172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172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2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Border="1"/>
    <xf numFmtId="0" fontId="0" fillId="0" borderId="1" xfId="0" applyFill="1" applyBorder="1"/>
    <xf numFmtId="172" fontId="10" fillId="5" borderId="1" xfId="0" applyNumberFormat="1" applyFont="1" applyFill="1" applyBorder="1" applyAlignment="1">
      <alignment horizontal="center" vertical="center"/>
    </xf>
    <xf numFmtId="49" fontId="10" fillId="5" borderId="1" xfId="0" applyNumberFormat="1" applyFont="1" applyFill="1" applyBorder="1" applyAlignment="1">
      <alignment horizontal="center" vertical="center"/>
    </xf>
    <xf numFmtId="0" fontId="15" fillId="0" borderId="1" xfId="2" applyNumberFormat="1" applyFont="1" applyBorder="1" applyAlignment="1">
      <alignment horizontal="center" vertical="center" wrapText="1" shrinkToFit="1"/>
    </xf>
    <xf numFmtId="49" fontId="15" fillId="0" borderId="1" xfId="2" applyNumberFormat="1" applyFont="1" applyBorder="1" applyAlignment="1">
      <alignment horizontal="left" vertical="center" wrapText="1" shrinkToFit="1"/>
    </xf>
    <xf numFmtId="49" fontId="15" fillId="0" borderId="1" xfId="2" applyNumberFormat="1" applyFont="1" applyBorder="1" applyAlignment="1">
      <alignment horizontal="center" vertical="center" wrapText="1" shrinkToFit="1"/>
    </xf>
    <xf numFmtId="49" fontId="15" fillId="0" borderId="1" xfId="2" applyNumberFormat="1" applyFont="1" applyBorder="1" applyAlignment="1">
      <alignment vertical="center" shrinkToFit="1"/>
    </xf>
    <xf numFmtId="0" fontId="16" fillId="0" borderId="1" xfId="0" applyFont="1" applyBorder="1" applyAlignment="1">
      <alignment horizontal="left" shrinkToFit="1"/>
    </xf>
    <xf numFmtId="49" fontId="15" fillId="0" borderId="1" xfId="2" applyNumberFormat="1" applyFont="1" applyBorder="1" applyAlignment="1">
      <alignment horizontal="left" vertical="center" shrinkToFit="1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9" borderId="1" xfId="0" applyFont="1" applyFill="1" applyBorder="1" applyAlignment="1">
      <alignment horizontal="center" vertical="center"/>
    </xf>
    <xf numFmtId="2" fontId="15" fillId="6" borderId="1" xfId="0" applyNumberFormat="1" applyFont="1" applyFill="1" applyBorder="1" applyAlignment="1">
      <alignment horizontal="left" vertical="center"/>
    </xf>
    <xf numFmtId="49" fontId="15" fillId="8" borderId="1" xfId="2" applyNumberFormat="1" applyFont="1" applyFill="1" applyBorder="1" applyAlignment="1">
      <alignment horizontal="left" vertical="center" wrapText="1" shrinkToFit="1"/>
    </xf>
    <xf numFmtId="49" fontId="15" fillId="8" borderId="1" xfId="2" applyNumberFormat="1" applyFont="1" applyFill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/>
    </xf>
    <xf numFmtId="172" fontId="15" fillId="0" borderId="1" xfId="0" applyNumberFormat="1" applyFont="1" applyBorder="1" applyAlignment="1">
      <alignment horizontal="center" vertical="center"/>
    </xf>
    <xf numFmtId="176" fontId="15" fillId="8" borderId="1" xfId="2" applyNumberFormat="1" applyFont="1" applyFill="1" applyBorder="1" applyAlignment="1">
      <alignment horizontal="center" vertical="center" wrapText="1" shrinkToFit="1"/>
    </xf>
    <xf numFmtId="2" fontId="15" fillId="6" borderId="1" xfId="0" applyNumberFormat="1" applyFont="1" applyFill="1" applyBorder="1" applyAlignment="1">
      <alignment horizontal="center" vertical="center"/>
    </xf>
    <xf numFmtId="169" fontId="15" fillId="6" borderId="1" xfId="0" applyNumberFormat="1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/>
    </xf>
    <xf numFmtId="49" fontId="15" fillId="9" borderId="1" xfId="2" applyNumberFormat="1" applyFont="1" applyFill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left" vertical="center"/>
    </xf>
    <xf numFmtId="0" fontId="15" fillId="5" borderId="1" xfId="3" applyFont="1" applyFill="1" applyBorder="1" applyAlignment="1">
      <alignment horizontal="left" vertical="center" wrapText="1"/>
    </xf>
    <xf numFmtId="0" fontId="15" fillId="5" borderId="1" xfId="3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center" vertical="center"/>
    </xf>
    <xf numFmtId="1" fontId="15" fillId="6" borderId="1" xfId="0" applyNumberFormat="1" applyFont="1" applyFill="1" applyBorder="1" applyAlignment="1">
      <alignment horizontal="center" vertical="center"/>
    </xf>
    <xf numFmtId="49" fontId="15" fillId="0" borderId="4" xfId="2" applyNumberFormat="1" applyFont="1" applyBorder="1" applyAlignment="1">
      <alignment vertical="center" shrinkToFit="1"/>
    </xf>
    <xf numFmtId="1" fontId="15" fillId="0" borderId="1" xfId="0" applyNumberFormat="1" applyFont="1" applyBorder="1" applyAlignment="1">
      <alignment horizontal="left"/>
    </xf>
    <xf numFmtId="0" fontId="7" fillId="0" borderId="1" xfId="1" applyBorder="1" applyAlignment="1">
      <alignment horizontal="left" vertical="center"/>
    </xf>
    <xf numFmtId="174" fontId="15" fillId="0" borderId="1" xfId="0" applyNumberFormat="1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left"/>
    </xf>
    <xf numFmtId="0" fontId="15" fillId="0" borderId="1" xfId="0" quotePrefix="1" applyFont="1" applyBorder="1" applyAlignment="1">
      <alignment horizontal="center"/>
    </xf>
    <xf numFmtId="41" fontId="15" fillId="0" borderId="1" xfId="0" applyNumberFormat="1" applyFont="1" applyBorder="1" applyAlignment="1">
      <alignment horizontal="left"/>
    </xf>
    <xf numFmtId="49" fontId="15" fillId="0" borderId="1" xfId="0" applyNumberFormat="1" applyFont="1" applyBorder="1" applyAlignment="1">
      <alignment horizontal="center"/>
    </xf>
    <xf numFmtId="170" fontId="15" fillId="0" borderId="1" xfId="0" applyNumberFormat="1" applyFont="1" applyBorder="1" applyAlignment="1" applyProtection="1">
      <alignment horizontal="center" vertical="center"/>
      <protection locked="0"/>
    </xf>
    <xf numFmtId="171" fontId="15" fillId="0" borderId="1" xfId="0" applyNumberFormat="1" applyFont="1" applyBorder="1" applyAlignment="1">
      <alignment horizontal="center" vertical="center"/>
    </xf>
    <xf numFmtId="0" fontId="15" fillId="9" borderId="1" xfId="0" applyFont="1" applyFill="1" applyBorder="1" applyAlignment="1">
      <alignment horizontal="left" vertical="center" wrapText="1"/>
    </xf>
    <xf numFmtId="0" fontId="15" fillId="6" borderId="1" xfId="0" applyFont="1" applyFill="1" applyBorder="1" applyAlignment="1">
      <alignment horizontal="left" vertical="center"/>
    </xf>
    <xf numFmtId="0" fontId="15" fillId="0" borderId="1" xfId="0" applyFont="1" applyBorder="1" applyAlignment="1">
      <alignment horizontal="left" vertical="center" shrinkToFit="1"/>
    </xf>
    <xf numFmtId="0" fontId="17" fillId="0" borderId="0" xfId="0" applyFont="1" applyAlignment="1">
      <alignment horizontal="left"/>
    </xf>
    <xf numFmtId="0" fontId="17" fillId="0" borderId="1" xfId="0" applyFont="1" applyBorder="1" applyAlignment="1">
      <alignment horizontal="left"/>
    </xf>
    <xf numFmtId="12" fontId="15" fillId="0" borderId="1" xfId="0" applyNumberFormat="1" applyFont="1" applyBorder="1" applyAlignment="1">
      <alignment horizontal="left"/>
    </xf>
    <xf numFmtId="172" fontId="15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5" fillId="0" borderId="1" xfId="0" applyFont="1" applyBorder="1" applyAlignment="1">
      <alignment horizontal="left" shrinkToFit="1"/>
    </xf>
    <xf numFmtId="0" fontId="15" fillId="0" borderId="0" xfId="0" applyFont="1" applyAlignment="1">
      <alignment horizontal="left"/>
    </xf>
    <xf numFmtId="177" fontId="15" fillId="0" borderId="1" xfId="0" quotePrefix="1" applyNumberFormat="1" applyFont="1" applyBorder="1" applyAlignment="1">
      <alignment horizontal="center" vertical="center"/>
    </xf>
    <xf numFmtId="49" fontId="15" fillId="0" borderId="1" xfId="0" quotePrefix="1" applyNumberFormat="1" applyFont="1" applyBorder="1" applyAlignment="1">
      <alignment horizontal="center" vertical="center"/>
    </xf>
    <xf numFmtId="49" fontId="16" fillId="0" borderId="1" xfId="2" applyNumberFormat="1" applyFont="1" applyBorder="1" applyAlignment="1">
      <alignment horizontal="left" vertical="center" shrinkToFit="1"/>
    </xf>
    <xf numFmtId="49" fontId="15" fillId="5" borderId="1" xfId="2" applyNumberFormat="1" applyFont="1" applyFill="1" applyBorder="1" applyAlignment="1">
      <alignment horizontal="left" vertical="center" wrapText="1" shrinkToFit="1"/>
    </xf>
    <xf numFmtId="0" fontId="15" fillId="5" borderId="2" xfId="0" applyFont="1" applyFill="1" applyBorder="1" applyAlignment="1">
      <alignment horizontal="left" vertical="center"/>
    </xf>
    <xf numFmtId="0" fontId="15" fillId="5" borderId="2" xfId="0" applyFont="1" applyFill="1" applyBorder="1" applyAlignment="1">
      <alignment horizontal="left"/>
    </xf>
    <xf numFmtId="174" fontId="15" fillId="5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 applyProtection="1">
      <alignment vertical="center" shrinkToFit="1"/>
      <protection locked="0"/>
    </xf>
    <xf numFmtId="49" fontId="15" fillId="5" borderId="1" xfId="0" applyNumberFormat="1" applyFont="1" applyFill="1" applyBorder="1" applyAlignment="1">
      <alignment horizontal="center"/>
    </xf>
    <xf numFmtId="49" fontId="15" fillId="5" borderId="1" xfId="0" applyNumberFormat="1" applyFont="1" applyFill="1" applyBorder="1" applyAlignment="1">
      <alignment horizontal="center" vertical="center"/>
    </xf>
    <xf numFmtId="0" fontId="7" fillId="5" borderId="1" xfId="1" applyFill="1" applyBorder="1" applyAlignment="1">
      <alignment horizontal="left" vertical="center"/>
    </xf>
    <xf numFmtId="0" fontId="0" fillId="0" borderId="1" xfId="0" quotePrefix="1" applyBorder="1" applyAlignment="1">
      <alignment horizontal="center"/>
    </xf>
    <xf numFmtId="0" fontId="15" fillId="5" borderId="1" xfId="0" applyFont="1" applyFill="1" applyBorder="1" applyAlignment="1">
      <alignment horizontal="center" vertical="center"/>
    </xf>
    <xf numFmtId="0" fontId="7" fillId="0" borderId="1" xfId="1" applyBorder="1" applyAlignment="1">
      <alignment horizontal="left" vertical="center" wrapText="1"/>
    </xf>
    <xf numFmtId="0" fontId="7" fillId="0" borderId="1" xfId="1" applyFill="1" applyBorder="1" applyAlignment="1">
      <alignment horizontal="left" vertical="center"/>
    </xf>
    <xf numFmtId="49" fontId="15" fillId="10" borderId="1" xfId="0" applyNumberFormat="1" applyFont="1" applyFill="1" applyBorder="1" applyAlignment="1">
      <alignment horizontal="center"/>
    </xf>
    <xf numFmtId="0" fontId="15" fillId="0" borderId="4" xfId="2" applyNumberFormat="1" applyFont="1" applyBorder="1" applyAlignment="1">
      <alignment vertical="center" shrinkToFit="1"/>
    </xf>
    <xf numFmtId="176" fontId="15" fillId="0" borderId="1" xfId="2" applyNumberFormat="1" applyFont="1" applyBorder="1" applyAlignment="1">
      <alignment horizontal="center" vertical="center" wrapText="1" shrinkToFit="1"/>
    </xf>
    <xf numFmtId="49" fontId="15" fillId="0" borderId="1" xfId="0" applyNumberFormat="1" applyFont="1" applyBorder="1" applyAlignment="1">
      <alignment horizontal="left" wrapText="1"/>
    </xf>
    <xf numFmtId="0" fontId="15" fillId="0" borderId="2" xfId="2" applyNumberFormat="1" applyFont="1" applyBorder="1" applyAlignment="1">
      <alignment horizontal="center" vertical="center" wrapText="1" shrinkToFit="1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9" borderId="2" xfId="0" applyFont="1" applyFill="1" applyBorder="1" applyAlignment="1">
      <alignment horizontal="center" vertical="center"/>
    </xf>
    <xf numFmtId="2" fontId="15" fillId="6" borderId="2" xfId="0" applyNumberFormat="1" applyFont="1" applyFill="1" applyBorder="1" applyAlignment="1">
      <alignment horizontal="left" vertical="center"/>
    </xf>
    <xf numFmtId="49" fontId="15" fillId="8" borderId="2" xfId="2" applyNumberFormat="1" applyFont="1" applyFill="1" applyBorder="1" applyAlignment="1">
      <alignment horizontal="left" vertical="center" wrapText="1" shrinkToFit="1"/>
    </xf>
    <xf numFmtId="49" fontId="15" fillId="8" borderId="2" xfId="2" applyNumberFormat="1" applyFont="1" applyFill="1" applyBorder="1" applyAlignment="1">
      <alignment horizontal="center" vertical="center" wrapText="1" shrinkToFit="1"/>
    </xf>
    <xf numFmtId="176" fontId="15" fillId="8" borderId="2" xfId="2" applyNumberFormat="1" applyFont="1" applyFill="1" applyBorder="1" applyAlignment="1">
      <alignment horizontal="center" vertical="center" wrapText="1" shrinkToFit="1"/>
    </xf>
    <xf numFmtId="2" fontId="15" fillId="6" borderId="2" xfId="0" applyNumberFormat="1" applyFont="1" applyFill="1" applyBorder="1" applyAlignment="1">
      <alignment horizontal="center" vertical="center"/>
    </xf>
    <xf numFmtId="169" fontId="15" fillId="6" borderId="2" xfId="0" applyNumberFormat="1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49" fontId="15" fillId="0" borderId="5" xfId="2" applyNumberFormat="1" applyFont="1" applyBorder="1" applyAlignment="1">
      <alignment vertical="center" shrinkToFit="1"/>
    </xf>
    <xf numFmtId="172" fontId="15" fillId="0" borderId="2" xfId="0" applyNumberFormat="1" applyFont="1" applyBorder="1" applyAlignment="1">
      <alignment horizontal="center" vertical="center"/>
    </xf>
    <xf numFmtId="172" fontId="15" fillId="5" borderId="2" xfId="0" applyNumberFormat="1" applyFont="1" applyFill="1" applyBorder="1" applyAlignment="1">
      <alignment horizontal="center"/>
    </xf>
    <xf numFmtId="0" fontId="15" fillId="9" borderId="2" xfId="0" applyFont="1" applyFill="1" applyBorder="1" applyAlignment="1">
      <alignment horizontal="left" vertical="center" wrapText="1"/>
    </xf>
    <xf numFmtId="0" fontId="15" fillId="6" borderId="2" xfId="0" applyFont="1" applyFill="1" applyBorder="1" applyAlignment="1">
      <alignment horizontal="left" vertical="center"/>
    </xf>
    <xf numFmtId="0" fontId="15" fillId="5" borderId="2" xfId="0" applyFont="1" applyFill="1" applyBorder="1" applyAlignment="1">
      <alignment horizontal="left" shrinkToFit="1"/>
    </xf>
    <xf numFmtId="0" fontId="15" fillId="0" borderId="1" xfId="0" applyFont="1" applyBorder="1"/>
    <xf numFmtId="0" fontId="15" fillId="0" borderId="1" xfId="0" applyFont="1" applyBorder="1" applyAlignment="1">
      <alignment shrinkToFit="1"/>
    </xf>
    <xf numFmtId="0" fontId="15" fillId="0" borderId="0" xfId="0" applyFont="1"/>
    <xf numFmtId="0" fontId="15" fillId="0" borderId="1" xfId="0" applyFont="1" applyBorder="1" applyAlignment="1" applyProtection="1">
      <alignment vertical="center"/>
      <protection locked="0"/>
    </xf>
    <xf numFmtId="171" fontId="15" fillId="0" borderId="1" xfId="0" applyNumberFormat="1" applyFont="1" applyBorder="1" applyAlignment="1">
      <alignment horizontal="center"/>
    </xf>
    <xf numFmtId="15" fontId="15" fillId="0" borderId="1" xfId="0" applyNumberFormat="1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center"/>
    </xf>
    <xf numFmtId="0" fontId="17" fillId="0" borderId="0" xfId="0" applyFont="1"/>
    <xf numFmtId="0" fontId="15" fillId="5" borderId="1" xfId="0" applyFont="1" applyFill="1" applyBorder="1" applyAlignment="1" applyProtection="1">
      <alignment vertical="center"/>
      <protection locked="0"/>
    </xf>
    <xf numFmtId="0" fontId="15" fillId="9" borderId="1" xfId="0" applyFont="1" applyFill="1" applyBorder="1" applyAlignment="1">
      <alignment horizontal="left" vertical="center"/>
    </xf>
    <xf numFmtId="170" fontId="15" fillId="0" borderId="1" xfId="0" applyNumberFormat="1" applyFont="1" applyBorder="1" applyAlignment="1">
      <alignment horizontal="center"/>
    </xf>
    <xf numFmtId="0" fontId="15" fillId="0" borderId="2" xfId="0" applyFont="1" applyBorder="1" applyAlignment="1">
      <alignment horizontal="left"/>
    </xf>
    <xf numFmtId="0" fontId="15" fillId="0" borderId="1" xfId="2" applyNumberFormat="1" applyFont="1" applyBorder="1" applyAlignment="1">
      <alignment vertical="center" shrinkToFit="1"/>
    </xf>
    <xf numFmtId="0" fontId="15" fillId="9" borderId="3" xfId="0" applyFont="1" applyFill="1" applyBorder="1" applyAlignment="1">
      <alignment horizontal="center" vertical="center"/>
    </xf>
    <xf numFmtId="0" fontId="7" fillId="0" borderId="1" xfId="1" applyBorder="1" applyAlignment="1">
      <alignment horizontal="left"/>
    </xf>
    <xf numFmtId="0" fontId="15" fillId="0" borderId="1" xfId="0" applyFont="1" applyBorder="1" applyAlignment="1">
      <alignment vertical="center"/>
    </xf>
    <xf numFmtId="0" fontId="15" fillId="5" borderId="2" xfId="0" applyFont="1" applyFill="1" applyBorder="1" applyAlignment="1">
      <alignment vertical="center"/>
    </xf>
    <xf numFmtId="49" fontId="15" fillId="0" borderId="1" xfId="0" quotePrefix="1" applyNumberFormat="1" applyFont="1" applyBorder="1" applyAlignment="1">
      <alignment horizontal="center"/>
    </xf>
    <xf numFmtId="49" fontId="15" fillId="0" borderId="1" xfId="0" applyNumberFormat="1" applyFont="1" applyBorder="1" applyAlignment="1">
      <alignment horizontal="center" wrapText="1"/>
    </xf>
    <xf numFmtId="0" fontId="15" fillId="10" borderId="1" xfId="0" applyFont="1" applyFill="1" applyBorder="1" applyAlignment="1">
      <alignment horizontal="center" vertical="center"/>
    </xf>
    <xf numFmtId="0" fontId="15" fillId="10" borderId="1" xfId="0" applyFont="1" applyFill="1" applyBorder="1" applyAlignment="1">
      <alignment horizontal="center"/>
    </xf>
    <xf numFmtId="0" fontId="15" fillId="5" borderId="1" xfId="0" applyFont="1" applyFill="1" applyBorder="1" applyAlignment="1">
      <alignment vertical="center"/>
    </xf>
    <xf numFmtId="0" fontId="15" fillId="5" borderId="1" xfId="0" applyFont="1" applyFill="1" applyBorder="1" applyAlignment="1">
      <alignment horizontal="left"/>
    </xf>
    <xf numFmtId="0" fontId="7" fillId="5" borderId="1" xfId="1" applyFill="1" applyBorder="1" applyAlignment="1">
      <alignment horizontal="left"/>
    </xf>
    <xf numFmtId="0" fontId="0" fillId="5" borderId="1" xfId="0" quotePrefix="1" applyFill="1" applyBorder="1" applyAlignment="1">
      <alignment horizontal="center"/>
    </xf>
    <xf numFmtId="49" fontId="15" fillId="0" borderId="2" xfId="2" applyNumberFormat="1" applyFont="1" applyBorder="1" applyAlignment="1">
      <alignment horizontal="left" vertical="center" wrapText="1" shrinkToFit="1"/>
    </xf>
    <xf numFmtId="0" fontId="15" fillId="5" borderId="1" xfId="0" applyFont="1" applyFill="1" applyBorder="1" applyAlignment="1">
      <alignment horizontal="left" vertical="center"/>
    </xf>
    <xf numFmtId="49" fontId="15" fillId="5" borderId="1" xfId="0" applyNumberFormat="1" applyFont="1" applyFill="1" applyBorder="1" applyAlignment="1">
      <alignment horizontal="left"/>
    </xf>
    <xf numFmtId="49" fontId="15" fillId="0" borderId="2" xfId="0" applyNumberFormat="1" applyFont="1" applyBorder="1" applyAlignment="1">
      <alignment horizontal="left"/>
    </xf>
    <xf numFmtId="49" fontId="15" fillId="0" borderId="2" xfId="0" applyNumberFormat="1" applyFont="1" applyBorder="1" applyAlignment="1">
      <alignment horizontal="center"/>
    </xf>
    <xf numFmtId="170" fontId="15" fillId="0" borderId="0" xfId="0" applyNumberFormat="1" applyFont="1" applyBorder="1" applyAlignment="1">
      <alignment horizontal="center"/>
    </xf>
    <xf numFmtId="49" fontId="15" fillId="0" borderId="0" xfId="0" applyNumberFormat="1" applyFont="1" applyBorder="1" applyAlignment="1">
      <alignment horizontal="center"/>
    </xf>
    <xf numFmtId="49" fontId="15" fillId="10" borderId="0" xfId="0" applyNumberFormat="1" applyFont="1" applyFill="1" applyBorder="1" applyAlignment="1">
      <alignment horizontal="center"/>
    </xf>
    <xf numFmtId="0" fontId="15" fillId="0" borderId="0" xfId="0" quotePrefix="1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0" fillId="0" borderId="0" xfId="0" quotePrefix="1" applyBorder="1" applyAlignment="1">
      <alignment horizontal="center"/>
    </xf>
    <xf numFmtId="0" fontId="15" fillId="0" borderId="4" xfId="0" applyFont="1" applyBorder="1" applyAlignment="1">
      <alignment horizontal="left"/>
    </xf>
    <xf numFmtId="0" fontId="15" fillId="0" borderId="2" xfId="0" applyFont="1" applyBorder="1" applyAlignment="1">
      <alignment horizontal="left" vertical="center" wrapText="1"/>
    </xf>
    <xf numFmtId="0" fontId="15" fillId="10" borderId="0" xfId="0" applyFont="1" applyFill="1" applyBorder="1" applyAlignment="1">
      <alignment horizontal="center"/>
    </xf>
    <xf numFmtId="0" fontId="15" fillId="0" borderId="2" xfId="0" applyFont="1" applyBorder="1" applyAlignment="1">
      <alignment horizontal="left" vertical="center"/>
    </xf>
    <xf numFmtId="49" fontId="15" fillId="5" borderId="0" xfId="0" applyNumberFormat="1" applyFont="1" applyFill="1" applyBorder="1" applyAlignment="1">
      <alignment horizontal="center"/>
    </xf>
    <xf numFmtId="49" fontId="0" fillId="0" borderId="0" xfId="0" applyNumberFormat="1" applyBorder="1" applyAlignment="1">
      <alignment horizontal="center"/>
    </xf>
  </cellXfs>
  <cellStyles count="5">
    <cellStyle name="Hyperlink" xfId="1" builtinId="8"/>
    <cellStyle name="Normal" xfId="0" builtinId="0"/>
    <cellStyle name="Normal 2" xfId="2" xr:uid="{00000000-0005-0000-0000-000031000000}"/>
    <cellStyle name="Normal 2 6" xfId="4" xr:uid="{E63135B2-5788-4D7E-8226-60FC8D12A8A6}"/>
    <cellStyle name="常规 3" xfId="3" xr:uid="{00000000-0005-0000-0000-000032000000}"/>
  </cellStyles>
  <dxfs count="7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OCUMENT\TJS%20-%20HBB\DATABASE%20HR\DATABASE%20TJS-%2027102025.xlsx" TargetMode="External"/><Relationship Id="rId1" Type="http://schemas.openxmlformats.org/officeDocument/2006/relationships/externalLinkPath" Target="file:///D:\DOCUMENT\TJS%20-%20HBB\DATABASE%20HR\DATABASE%20TJS-%20271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PJS-TENAGA-KERJA"/>
      <sheetName val="BPJS - KESEHATAN"/>
      <sheetName val="SAFETY OFFICER"/>
      <sheetName val="CREW"/>
      <sheetName val="WELDER STIK"/>
      <sheetName val="ELEKTRIKAL"/>
      <sheetName val="TUKANG KAYU"/>
      <sheetName val="TUKANG BESI"/>
      <sheetName val="TUKANG BATU"/>
      <sheetName val="Progress Rekrutmen"/>
      <sheetName val="Sheet1"/>
    </sheetNames>
    <sheetDataSet>
      <sheetData sheetId="0">
        <row r="3">
          <cell r="B3" t="str">
            <v>7401072307970001</v>
          </cell>
          <cell r="C3">
            <v>25112340077</v>
          </cell>
          <cell r="E3" t="str">
            <v>A. MUHAMMAD MAULANA</v>
          </cell>
          <cell r="F3">
            <v>35634</v>
          </cell>
          <cell r="G3">
            <v>45901</v>
          </cell>
          <cell r="H3">
            <v>3400000</v>
          </cell>
          <cell r="I3">
            <v>0</v>
          </cell>
          <cell r="J3">
            <v>59160</v>
          </cell>
          <cell r="K3">
            <v>10200</v>
          </cell>
          <cell r="L3">
            <v>125800</v>
          </cell>
          <cell r="M3">
            <v>68000</v>
          </cell>
          <cell r="N3">
            <v>68000</v>
          </cell>
          <cell r="O3">
            <v>34000</v>
          </cell>
          <cell r="P3">
            <v>0</v>
          </cell>
          <cell r="Q3">
            <v>0</v>
          </cell>
          <cell r="R3">
            <v>365160</v>
          </cell>
        </row>
        <row r="4">
          <cell r="B4" t="str">
            <v>7401262707910002</v>
          </cell>
          <cell r="C4">
            <v>25028309901</v>
          </cell>
          <cell r="E4" t="str">
            <v>AAN NASRUDDIN</v>
          </cell>
          <cell r="F4">
            <v>33440</v>
          </cell>
          <cell r="G4">
            <v>45717</v>
          </cell>
          <cell r="H4">
            <v>3400000</v>
          </cell>
          <cell r="I4">
            <v>0</v>
          </cell>
          <cell r="J4">
            <v>59160</v>
          </cell>
          <cell r="K4">
            <v>10200</v>
          </cell>
          <cell r="L4">
            <v>125800</v>
          </cell>
          <cell r="M4">
            <v>68000</v>
          </cell>
          <cell r="N4">
            <v>68000</v>
          </cell>
          <cell r="O4">
            <v>34000</v>
          </cell>
          <cell r="P4">
            <v>0</v>
          </cell>
          <cell r="Q4">
            <v>0</v>
          </cell>
          <cell r="R4">
            <v>365160</v>
          </cell>
        </row>
        <row r="5">
          <cell r="B5" t="str">
            <v>7401040507990001</v>
          </cell>
          <cell r="C5">
            <v>25103134612</v>
          </cell>
          <cell r="E5" t="str">
            <v>AAN PRATAMA PUTRA</v>
          </cell>
          <cell r="F5">
            <v>36346</v>
          </cell>
          <cell r="G5">
            <v>45870</v>
          </cell>
          <cell r="H5">
            <v>3400000</v>
          </cell>
          <cell r="I5">
            <v>0</v>
          </cell>
          <cell r="J5">
            <v>59160</v>
          </cell>
          <cell r="K5">
            <v>10200</v>
          </cell>
          <cell r="L5">
            <v>125800</v>
          </cell>
          <cell r="M5">
            <v>68000</v>
          </cell>
          <cell r="N5">
            <v>68000</v>
          </cell>
          <cell r="O5">
            <v>34000</v>
          </cell>
          <cell r="P5">
            <v>0</v>
          </cell>
          <cell r="Q5">
            <v>0</v>
          </cell>
          <cell r="R5">
            <v>365160</v>
          </cell>
        </row>
        <row r="6">
          <cell r="B6" t="str">
            <v>7401072708890003</v>
          </cell>
          <cell r="C6">
            <v>25103134950</v>
          </cell>
          <cell r="E6" t="str">
            <v>ABD AKBAR AG</v>
          </cell>
          <cell r="F6">
            <v>32944</v>
          </cell>
          <cell r="G6">
            <v>45870</v>
          </cell>
          <cell r="H6">
            <v>3400000</v>
          </cell>
          <cell r="I6">
            <v>0</v>
          </cell>
          <cell r="J6">
            <v>59160</v>
          </cell>
          <cell r="K6">
            <v>10200</v>
          </cell>
          <cell r="L6">
            <v>125800</v>
          </cell>
          <cell r="M6">
            <v>68000</v>
          </cell>
          <cell r="N6">
            <v>68000</v>
          </cell>
          <cell r="O6">
            <v>34000</v>
          </cell>
          <cell r="P6">
            <v>0</v>
          </cell>
          <cell r="Q6">
            <v>0</v>
          </cell>
          <cell r="R6">
            <v>365160</v>
          </cell>
        </row>
        <row r="7">
          <cell r="B7" t="str">
            <v>7401142408060002</v>
          </cell>
          <cell r="C7">
            <v>25065370246</v>
          </cell>
          <cell r="E7" t="str">
            <v>ABD RAJIB</v>
          </cell>
          <cell r="F7">
            <v>38953</v>
          </cell>
          <cell r="G7">
            <v>45809</v>
          </cell>
          <cell r="H7">
            <v>3400000</v>
          </cell>
          <cell r="I7">
            <v>0</v>
          </cell>
          <cell r="J7">
            <v>59160</v>
          </cell>
          <cell r="K7">
            <v>10200</v>
          </cell>
          <cell r="L7">
            <v>125800</v>
          </cell>
          <cell r="M7">
            <v>68000</v>
          </cell>
          <cell r="N7">
            <v>68000</v>
          </cell>
          <cell r="O7">
            <v>34000</v>
          </cell>
          <cell r="P7">
            <v>0</v>
          </cell>
          <cell r="Q7">
            <v>0</v>
          </cell>
          <cell r="R7">
            <v>365160</v>
          </cell>
        </row>
        <row r="8">
          <cell r="B8" t="str">
            <v>7401010302940002</v>
          </cell>
          <cell r="C8">
            <v>25082898096</v>
          </cell>
          <cell r="E8" t="str">
            <v>ABDUL AZIS FAJAR IDRIS</v>
          </cell>
          <cell r="F8">
            <v>34368</v>
          </cell>
          <cell r="G8">
            <v>45839</v>
          </cell>
          <cell r="H8">
            <v>3400000</v>
          </cell>
          <cell r="I8">
            <v>0</v>
          </cell>
          <cell r="J8">
            <v>59160</v>
          </cell>
          <cell r="K8">
            <v>10200</v>
          </cell>
          <cell r="L8">
            <v>125800</v>
          </cell>
          <cell r="M8">
            <v>68000</v>
          </cell>
          <cell r="N8">
            <v>68000</v>
          </cell>
          <cell r="O8">
            <v>34000</v>
          </cell>
          <cell r="P8">
            <v>0</v>
          </cell>
          <cell r="Q8">
            <v>0</v>
          </cell>
          <cell r="R8">
            <v>365160</v>
          </cell>
        </row>
        <row r="9">
          <cell r="B9" t="str">
            <v>7401180706000002</v>
          </cell>
          <cell r="C9">
            <v>25130127555</v>
          </cell>
          <cell r="E9" t="str">
            <v>ABDUL KHAIR</v>
          </cell>
          <cell r="F9">
            <v>36684</v>
          </cell>
          <cell r="G9">
            <v>45931</v>
          </cell>
          <cell r="H9">
            <v>3400000</v>
          </cell>
          <cell r="I9">
            <v>0</v>
          </cell>
          <cell r="J9">
            <v>59160</v>
          </cell>
          <cell r="K9">
            <v>10200</v>
          </cell>
          <cell r="L9">
            <v>125800</v>
          </cell>
          <cell r="M9">
            <v>68000</v>
          </cell>
          <cell r="N9">
            <v>68000</v>
          </cell>
          <cell r="O9">
            <v>34000</v>
          </cell>
          <cell r="P9">
            <v>0</v>
          </cell>
          <cell r="Q9">
            <v>0</v>
          </cell>
          <cell r="R9">
            <v>365160</v>
          </cell>
        </row>
        <row r="10">
          <cell r="B10" t="str">
            <v>7401011208870002</v>
          </cell>
          <cell r="C10">
            <v>25103134869</v>
          </cell>
          <cell r="E10" t="str">
            <v>ABDUL RIKI</v>
          </cell>
          <cell r="F10">
            <v>32001</v>
          </cell>
          <cell r="G10">
            <v>45870</v>
          </cell>
          <cell r="H10">
            <v>3400000</v>
          </cell>
          <cell r="I10">
            <v>0</v>
          </cell>
          <cell r="J10">
            <v>59160</v>
          </cell>
          <cell r="K10">
            <v>10200</v>
          </cell>
          <cell r="L10">
            <v>125800</v>
          </cell>
          <cell r="M10">
            <v>68000</v>
          </cell>
          <cell r="N10">
            <v>68000</v>
          </cell>
          <cell r="O10">
            <v>34000</v>
          </cell>
          <cell r="P10">
            <v>0</v>
          </cell>
          <cell r="Q10">
            <v>0</v>
          </cell>
          <cell r="R10">
            <v>365160</v>
          </cell>
        </row>
        <row r="11">
          <cell r="B11" t="str">
            <v>7408011310980001</v>
          </cell>
          <cell r="C11">
            <v>25130128355</v>
          </cell>
          <cell r="E11" t="str">
            <v>ABDULLAH</v>
          </cell>
          <cell r="F11">
            <v>36081</v>
          </cell>
          <cell r="G11">
            <v>45931</v>
          </cell>
          <cell r="H11">
            <v>3400000</v>
          </cell>
          <cell r="I11">
            <v>0</v>
          </cell>
          <cell r="J11">
            <v>59160</v>
          </cell>
          <cell r="K11">
            <v>10200</v>
          </cell>
          <cell r="L11">
            <v>125800</v>
          </cell>
          <cell r="M11">
            <v>68000</v>
          </cell>
          <cell r="N11">
            <v>68000</v>
          </cell>
          <cell r="O11">
            <v>34000</v>
          </cell>
          <cell r="P11">
            <v>0</v>
          </cell>
          <cell r="Q11">
            <v>0</v>
          </cell>
          <cell r="R11">
            <v>365160</v>
          </cell>
        </row>
        <row r="12">
          <cell r="B12" t="str">
            <v>7401071206930005</v>
          </cell>
          <cell r="C12">
            <v>25065370733</v>
          </cell>
          <cell r="E12" t="str">
            <v>ABDULLAH</v>
          </cell>
          <cell r="F12">
            <v>34132</v>
          </cell>
          <cell r="G12">
            <v>45809</v>
          </cell>
          <cell r="H12">
            <v>3400000</v>
          </cell>
          <cell r="I12">
            <v>0</v>
          </cell>
          <cell r="J12">
            <v>59160</v>
          </cell>
          <cell r="K12">
            <v>10200</v>
          </cell>
          <cell r="L12">
            <v>125800</v>
          </cell>
          <cell r="M12">
            <v>68000</v>
          </cell>
          <cell r="N12">
            <v>68000</v>
          </cell>
          <cell r="O12">
            <v>34000</v>
          </cell>
          <cell r="P12">
            <v>0</v>
          </cell>
          <cell r="Q12">
            <v>0</v>
          </cell>
          <cell r="R12">
            <v>365160</v>
          </cell>
        </row>
        <row r="13">
          <cell r="B13" t="str">
            <v>7504061211850002</v>
          </cell>
          <cell r="C13">
            <v>25082897791</v>
          </cell>
          <cell r="E13" t="str">
            <v>ABDURRAHMAN</v>
          </cell>
          <cell r="F13">
            <v>31363</v>
          </cell>
          <cell r="G13">
            <v>45839</v>
          </cell>
          <cell r="H13">
            <v>3400000</v>
          </cell>
          <cell r="I13">
            <v>0</v>
          </cell>
          <cell r="J13">
            <v>59160</v>
          </cell>
          <cell r="K13">
            <v>10200</v>
          </cell>
          <cell r="L13">
            <v>125800</v>
          </cell>
          <cell r="M13">
            <v>68000</v>
          </cell>
          <cell r="N13">
            <v>68000</v>
          </cell>
          <cell r="O13">
            <v>34000</v>
          </cell>
          <cell r="P13">
            <v>0</v>
          </cell>
          <cell r="Q13">
            <v>0</v>
          </cell>
          <cell r="R13">
            <v>365160</v>
          </cell>
        </row>
        <row r="14">
          <cell r="B14" t="str">
            <v>7401071506820004</v>
          </cell>
          <cell r="C14">
            <v>25103134711</v>
          </cell>
          <cell r="E14" t="str">
            <v>ACOTANG</v>
          </cell>
          <cell r="F14">
            <v>30117</v>
          </cell>
          <cell r="G14">
            <v>45870</v>
          </cell>
          <cell r="H14">
            <v>3400000</v>
          </cell>
          <cell r="I14">
            <v>0</v>
          </cell>
          <cell r="J14">
            <v>59160</v>
          </cell>
          <cell r="K14">
            <v>10200</v>
          </cell>
          <cell r="L14">
            <v>125800</v>
          </cell>
          <cell r="M14">
            <v>68000</v>
          </cell>
          <cell r="N14">
            <v>68000</v>
          </cell>
          <cell r="O14">
            <v>34000</v>
          </cell>
          <cell r="P14">
            <v>0</v>
          </cell>
          <cell r="Q14">
            <v>0</v>
          </cell>
          <cell r="R14">
            <v>365160</v>
          </cell>
        </row>
        <row r="15">
          <cell r="B15" t="str">
            <v>7313034207960002</v>
          </cell>
          <cell r="C15">
            <v>25130127878</v>
          </cell>
          <cell r="E15" t="str">
            <v>ADE NOVIT</v>
          </cell>
          <cell r="F15">
            <v>35613</v>
          </cell>
          <cell r="G15">
            <v>45931</v>
          </cell>
          <cell r="H15">
            <v>3400000</v>
          </cell>
          <cell r="I15">
            <v>0</v>
          </cell>
          <cell r="J15">
            <v>59160</v>
          </cell>
          <cell r="K15">
            <v>10200</v>
          </cell>
          <cell r="L15">
            <v>125800</v>
          </cell>
          <cell r="M15">
            <v>68000</v>
          </cell>
          <cell r="N15">
            <v>68000</v>
          </cell>
          <cell r="O15">
            <v>34000</v>
          </cell>
          <cell r="P15">
            <v>0</v>
          </cell>
          <cell r="Q15">
            <v>0</v>
          </cell>
          <cell r="R15">
            <v>365160</v>
          </cell>
        </row>
        <row r="16">
          <cell r="B16" t="str">
            <v>7401181107820001</v>
          </cell>
          <cell r="C16">
            <v>25103134315</v>
          </cell>
          <cell r="E16" t="str">
            <v>ADHAR</v>
          </cell>
          <cell r="F16">
            <v>30143</v>
          </cell>
          <cell r="G16">
            <v>45870</v>
          </cell>
          <cell r="H16">
            <v>3400000</v>
          </cell>
          <cell r="I16">
            <v>0</v>
          </cell>
          <cell r="J16">
            <v>59160</v>
          </cell>
          <cell r="K16">
            <v>10200</v>
          </cell>
          <cell r="L16">
            <v>125800</v>
          </cell>
          <cell r="M16">
            <v>68000</v>
          </cell>
          <cell r="N16">
            <v>68000</v>
          </cell>
          <cell r="O16">
            <v>34000</v>
          </cell>
          <cell r="P16">
            <v>0</v>
          </cell>
          <cell r="Q16">
            <v>0</v>
          </cell>
          <cell r="R16">
            <v>365160</v>
          </cell>
        </row>
        <row r="17">
          <cell r="B17" t="str">
            <v>7401040407930001</v>
          </cell>
          <cell r="C17">
            <v>25041380574</v>
          </cell>
          <cell r="E17" t="str">
            <v>ADHE NOVIT LATUANDA</v>
          </cell>
          <cell r="F17">
            <v>34154</v>
          </cell>
          <cell r="G17">
            <v>45748</v>
          </cell>
          <cell r="H17">
            <v>3400000</v>
          </cell>
          <cell r="I17">
            <v>0</v>
          </cell>
          <cell r="J17">
            <v>59160</v>
          </cell>
          <cell r="K17">
            <v>10200</v>
          </cell>
          <cell r="L17">
            <v>125800</v>
          </cell>
          <cell r="M17">
            <v>68000</v>
          </cell>
          <cell r="N17">
            <v>68000</v>
          </cell>
          <cell r="O17">
            <v>34000</v>
          </cell>
          <cell r="P17">
            <v>0</v>
          </cell>
          <cell r="Q17">
            <v>0</v>
          </cell>
          <cell r="R17">
            <v>365160</v>
          </cell>
        </row>
        <row r="18">
          <cell r="B18" t="str">
            <v>7401120601030001</v>
          </cell>
          <cell r="C18">
            <v>25130128231</v>
          </cell>
          <cell r="E18" t="str">
            <v>ADIL PERDANA</v>
          </cell>
          <cell r="F18">
            <v>37625</v>
          </cell>
          <cell r="G18">
            <v>45931</v>
          </cell>
          <cell r="H18">
            <v>3400000</v>
          </cell>
          <cell r="I18">
            <v>0</v>
          </cell>
          <cell r="J18">
            <v>59160</v>
          </cell>
          <cell r="K18">
            <v>10200</v>
          </cell>
          <cell r="L18">
            <v>125800</v>
          </cell>
          <cell r="M18">
            <v>68000</v>
          </cell>
          <cell r="N18">
            <v>68000</v>
          </cell>
          <cell r="O18">
            <v>34000</v>
          </cell>
          <cell r="P18">
            <v>0</v>
          </cell>
          <cell r="Q18">
            <v>0</v>
          </cell>
          <cell r="R18">
            <v>365160</v>
          </cell>
        </row>
        <row r="19">
          <cell r="B19" t="str">
            <v>7401132310030001</v>
          </cell>
          <cell r="C19">
            <v>25082897908</v>
          </cell>
          <cell r="E19" t="str">
            <v>ADRIAN</v>
          </cell>
          <cell r="F19">
            <v>37917</v>
          </cell>
          <cell r="G19">
            <v>45839</v>
          </cell>
          <cell r="H19">
            <v>3400000</v>
          </cell>
          <cell r="I19">
            <v>0</v>
          </cell>
          <cell r="J19">
            <v>59160</v>
          </cell>
          <cell r="K19">
            <v>10200</v>
          </cell>
          <cell r="L19">
            <v>125800</v>
          </cell>
          <cell r="M19">
            <v>68000</v>
          </cell>
          <cell r="N19">
            <v>68000</v>
          </cell>
          <cell r="O19">
            <v>34000</v>
          </cell>
          <cell r="P19">
            <v>0</v>
          </cell>
          <cell r="Q19">
            <v>0</v>
          </cell>
          <cell r="R19">
            <v>365160</v>
          </cell>
        </row>
        <row r="20">
          <cell r="B20" t="str">
            <v>7401181402000001</v>
          </cell>
          <cell r="C20">
            <v>25041380582</v>
          </cell>
          <cell r="E20" t="str">
            <v>AGUM FEBRIANTO DWI PUTRA</v>
          </cell>
          <cell r="F20">
            <v>36570</v>
          </cell>
          <cell r="G20">
            <v>45748</v>
          </cell>
          <cell r="H20">
            <v>3400000</v>
          </cell>
          <cell r="I20">
            <v>0</v>
          </cell>
          <cell r="J20">
            <v>59160</v>
          </cell>
          <cell r="K20">
            <v>10200</v>
          </cell>
          <cell r="L20">
            <v>125800</v>
          </cell>
          <cell r="M20">
            <v>68000</v>
          </cell>
          <cell r="N20">
            <v>68000</v>
          </cell>
          <cell r="O20">
            <v>34000</v>
          </cell>
          <cell r="P20">
            <v>0</v>
          </cell>
          <cell r="Q20">
            <v>0</v>
          </cell>
          <cell r="R20">
            <v>365160</v>
          </cell>
        </row>
        <row r="21">
          <cell r="B21" t="str">
            <v>7401181708030004</v>
          </cell>
          <cell r="C21">
            <v>25065370527</v>
          </cell>
          <cell r="E21" t="str">
            <v>AGUS</v>
          </cell>
          <cell r="F21">
            <v>37850</v>
          </cell>
          <cell r="G21">
            <v>45809</v>
          </cell>
          <cell r="H21">
            <v>3400000</v>
          </cell>
          <cell r="I21">
            <v>0</v>
          </cell>
          <cell r="J21">
            <v>59160</v>
          </cell>
          <cell r="K21">
            <v>10200</v>
          </cell>
          <cell r="L21">
            <v>125800</v>
          </cell>
          <cell r="M21">
            <v>68000</v>
          </cell>
          <cell r="N21">
            <v>68000</v>
          </cell>
          <cell r="O21">
            <v>34000</v>
          </cell>
          <cell r="P21">
            <v>0</v>
          </cell>
          <cell r="Q21">
            <v>0</v>
          </cell>
          <cell r="R21">
            <v>365160</v>
          </cell>
        </row>
        <row r="22">
          <cell r="B22" t="str">
            <v>7602112408010002</v>
          </cell>
          <cell r="C22">
            <v>25130127159</v>
          </cell>
          <cell r="E22" t="str">
            <v>AGUSTINUS BANDOLAN</v>
          </cell>
          <cell r="F22">
            <v>37127</v>
          </cell>
          <cell r="G22">
            <v>45931</v>
          </cell>
          <cell r="H22">
            <v>3400000</v>
          </cell>
          <cell r="I22">
            <v>20400000</v>
          </cell>
          <cell r="J22">
            <v>414120</v>
          </cell>
          <cell r="K22">
            <v>71400</v>
          </cell>
          <cell r="L22">
            <v>880600</v>
          </cell>
          <cell r="M22">
            <v>476000</v>
          </cell>
          <cell r="N22">
            <v>210948</v>
          </cell>
          <cell r="O22">
            <v>105474</v>
          </cell>
          <cell r="P22">
            <v>0</v>
          </cell>
          <cell r="Q22">
            <v>0</v>
          </cell>
          <cell r="R22">
            <v>2158542</v>
          </cell>
        </row>
        <row r="23">
          <cell r="B23" t="str">
            <v>7401082009030001</v>
          </cell>
          <cell r="C23">
            <v>25041380723</v>
          </cell>
          <cell r="E23" t="str">
            <v>AHLU SUFI</v>
          </cell>
          <cell r="F23">
            <v>37884</v>
          </cell>
          <cell r="G23">
            <v>45748</v>
          </cell>
          <cell r="H23">
            <v>3400000</v>
          </cell>
          <cell r="I23">
            <v>0</v>
          </cell>
          <cell r="J23">
            <v>59160</v>
          </cell>
          <cell r="K23">
            <v>10200</v>
          </cell>
          <cell r="L23">
            <v>125800</v>
          </cell>
          <cell r="M23">
            <v>68000</v>
          </cell>
          <cell r="N23">
            <v>68000</v>
          </cell>
          <cell r="O23">
            <v>34000</v>
          </cell>
          <cell r="P23">
            <v>0</v>
          </cell>
          <cell r="Q23">
            <v>0</v>
          </cell>
          <cell r="R23">
            <v>365160</v>
          </cell>
        </row>
        <row r="24">
          <cell r="B24" t="str">
            <v>7401181302050001</v>
          </cell>
          <cell r="C24">
            <v>25130127217</v>
          </cell>
          <cell r="E24" t="str">
            <v>AHMAD</v>
          </cell>
          <cell r="F24">
            <v>38396</v>
          </cell>
          <cell r="G24">
            <v>45931</v>
          </cell>
          <cell r="H24">
            <v>3400000</v>
          </cell>
          <cell r="I24">
            <v>13600000</v>
          </cell>
          <cell r="J24">
            <v>295800</v>
          </cell>
          <cell r="K24">
            <v>51000</v>
          </cell>
          <cell r="L24">
            <v>629000</v>
          </cell>
          <cell r="M24">
            <v>340000</v>
          </cell>
          <cell r="N24">
            <v>210948</v>
          </cell>
          <cell r="O24">
            <v>105474</v>
          </cell>
          <cell r="P24">
            <v>0</v>
          </cell>
          <cell r="Q24">
            <v>0</v>
          </cell>
          <cell r="R24">
            <v>1632222</v>
          </cell>
        </row>
        <row r="25">
          <cell r="B25" t="str">
            <v>7401071308920001</v>
          </cell>
          <cell r="C25">
            <v>25103135031</v>
          </cell>
          <cell r="E25" t="str">
            <v>AHMAD AKSARI</v>
          </cell>
          <cell r="F25">
            <v>33829</v>
          </cell>
          <cell r="G25">
            <v>45870</v>
          </cell>
          <cell r="H25">
            <v>3400000</v>
          </cell>
          <cell r="I25">
            <v>0</v>
          </cell>
          <cell r="J25">
            <v>59160</v>
          </cell>
          <cell r="K25">
            <v>10200</v>
          </cell>
          <cell r="L25">
            <v>125800</v>
          </cell>
          <cell r="M25">
            <v>68000</v>
          </cell>
          <cell r="N25">
            <v>68000</v>
          </cell>
          <cell r="O25">
            <v>34000</v>
          </cell>
          <cell r="P25">
            <v>0</v>
          </cell>
          <cell r="Q25">
            <v>0</v>
          </cell>
          <cell r="R25">
            <v>365160</v>
          </cell>
        </row>
        <row r="26">
          <cell r="B26" t="str">
            <v>7401012208010001</v>
          </cell>
          <cell r="C26">
            <v>25041381093</v>
          </cell>
          <cell r="E26" t="str">
            <v>AHMAD ZAKY YAMAN</v>
          </cell>
          <cell r="F26">
            <v>37125</v>
          </cell>
          <cell r="G26">
            <v>45748</v>
          </cell>
          <cell r="H26">
            <v>3400000</v>
          </cell>
          <cell r="I26">
            <v>0</v>
          </cell>
          <cell r="J26">
            <v>59160</v>
          </cell>
          <cell r="K26">
            <v>10200</v>
          </cell>
          <cell r="L26">
            <v>125800</v>
          </cell>
          <cell r="M26">
            <v>68000</v>
          </cell>
          <cell r="N26">
            <v>68000</v>
          </cell>
          <cell r="O26">
            <v>34000</v>
          </cell>
          <cell r="P26">
            <v>0</v>
          </cell>
          <cell r="Q26">
            <v>0</v>
          </cell>
          <cell r="R26">
            <v>365160</v>
          </cell>
        </row>
        <row r="27">
          <cell r="B27" t="str">
            <v>7401211404990001</v>
          </cell>
          <cell r="C27">
            <v>25082897692</v>
          </cell>
          <cell r="E27" t="str">
            <v>AHMAD. T</v>
          </cell>
          <cell r="F27">
            <v>35904</v>
          </cell>
          <cell r="G27">
            <v>45839</v>
          </cell>
          <cell r="H27">
            <v>3400000</v>
          </cell>
          <cell r="I27">
            <v>10200000</v>
          </cell>
          <cell r="J27">
            <v>236640</v>
          </cell>
          <cell r="K27">
            <v>40800</v>
          </cell>
          <cell r="L27">
            <v>503200</v>
          </cell>
          <cell r="M27">
            <v>272000</v>
          </cell>
          <cell r="N27">
            <v>210948</v>
          </cell>
          <cell r="O27">
            <v>105474</v>
          </cell>
          <cell r="P27">
            <v>0</v>
          </cell>
          <cell r="Q27">
            <v>0</v>
          </cell>
          <cell r="R27">
            <v>1369062</v>
          </cell>
        </row>
        <row r="28">
          <cell r="B28" t="str">
            <v>7401010910050001</v>
          </cell>
          <cell r="C28">
            <v>25130127399</v>
          </cell>
          <cell r="E28" t="str">
            <v>AISYAH RAMAHDANI. A</v>
          </cell>
          <cell r="F28">
            <v>38634</v>
          </cell>
          <cell r="G28">
            <v>45931</v>
          </cell>
          <cell r="H28">
            <v>3400000</v>
          </cell>
          <cell r="I28">
            <v>0</v>
          </cell>
          <cell r="J28">
            <v>59160</v>
          </cell>
          <cell r="K28">
            <v>10200</v>
          </cell>
          <cell r="L28">
            <v>125800</v>
          </cell>
          <cell r="M28">
            <v>68000</v>
          </cell>
          <cell r="N28">
            <v>68000</v>
          </cell>
          <cell r="O28">
            <v>34000</v>
          </cell>
          <cell r="P28">
            <v>0</v>
          </cell>
          <cell r="Q28">
            <v>0</v>
          </cell>
          <cell r="R28">
            <v>365160</v>
          </cell>
        </row>
        <row r="29">
          <cell r="B29" t="str">
            <v>7406210407020002</v>
          </cell>
          <cell r="C29">
            <v>25041381291</v>
          </cell>
          <cell r="E29" t="str">
            <v>AKBAR</v>
          </cell>
          <cell r="F29">
            <v>37441</v>
          </cell>
          <cell r="G29">
            <v>45748</v>
          </cell>
          <cell r="H29">
            <v>3400000</v>
          </cell>
          <cell r="I29">
            <v>0</v>
          </cell>
          <cell r="J29">
            <v>59160</v>
          </cell>
          <cell r="K29">
            <v>10200</v>
          </cell>
          <cell r="L29">
            <v>125800</v>
          </cell>
          <cell r="M29">
            <v>68000</v>
          </cell>
          <cell r="N29">
            <v>68000</v>
          </cell>
          <cell r="O29">
            <v>34000</v>
          </cell>
          <cell r="P29">
            <v>0</v>
          </cell>
          <cell r="Q29">
            <v>0</v>
          </cell>
          <cell r="R29">
            <v>365160</v>
          </cell>
        </row>
        <row r="30">
          <cell r="B30" t="str">
            <v>7401012308000001</v>
          </cell>
          <cell r="C30">
            <v>25041380525</v>
          </cell>
          <cell r="E30" t="str">
            <v>AKBAR SAPUTRA</v>
          </cell>
          <cell r="F30">
            <v>36761</v>
          </cell>
          <cell r="G30">
            <v>45748</v>
          </cell>
          <cell r="H30">
            <v>3400000</v>
          </cell>
          <cell r="I30">
            <v>0</v>
          </cell>
          <cell r="J30">
            <v>59160</v>
          </cell>
          <cell r="K30">
            <v>10200</v>
          </cell>
          <cell r="L30">
            <v>125800</v>
          </cell>
          <cell r="M30">
            <v>68000</v>
          </cell>
          <cell r="N30">
            <v>68000</v>
          </cell>
          <cell r="O30">
            <v>34000</v>
          </cell>
          <cell r="P30">
            <v>0</v>
          </cell>
          <cell r="Q30">
            <v>0</v>
          </cell>
          <cell r="R30">
            <v>365160</v>
          </cell>
        </row>
        <row r="31">
          <cell r="B31" t="str">
            <v>7401041207900004</v>
          </cell>
          <cell r="C31">
            <v>25041381424</v>
          </cell>
          <cell r="E31" t="str">
            <v>AKRUDIN</v>
          </cell>
          <cell r="F31">
            <v>33066</v>
          </cell>
          <cell r="G31">
            <v>45748</v>
          </cell>
          <cell r="H31">
            <v>3400000</v>
          </cell>
          <cell r="I31">
            <v>0</v>
          </cell>
          <cell r="J31">
            <v>59160</v>
          </cell>
          <cell r="K31">
            <v>10200</v>
          </cell>
          <cell r="L31">
            <v>125800</v>
          </cell>
          <cell r="M31">
            <v>68000</v>
          </cell>
          <cell r="N31">
            <v>68000</v>
          </cell>
          <cell r="O31">
            <v>34000</v>
          </cell>
          <cell r="P31">
            <v>0</v>
          </cell>
          <cell r="Q31">
            <v>0</v>
          </cell>
          <cell r="R31">
            <v>365160</v>
          </cell>
        </row>
        <row r="32">
          <cell r="B32" t="str">
            <v>7401010311050002</v>
          </cell>
          <cell r="C32">
            <v>25103134661</v>
          </cell>
          <cell r="E32" t="str">
            <v>AKSEL</v>
          </cell>
          <cell r="F32">
            <v>38659</v>
          </cell>
          <cell r="G32">
            <v>45870</v>
          </cell>
          <cell r="H32">
            <v>3400000</v>
          </cell>
          <cell r="I32">
            <v>0</v>
          </cell>
          <cell r="J32">
            <v>59160</v>
          </cell>
          <cell r="K32">
            <v>10200</v>
          </cell>
          <cell r="L32">
            <v>125800</v>
          </cell>
          <cell r="M32">
            <v>68000</v>
          </cell>
          <cell r="N32">
            <v>68000</v>
          </cell>
          <cell r="O32">
            <v>34000</v>
          </cell>
          <cell r="P32">
            <v>0</v>
          </cell>
          <cell r="Q32">
            <v>0</v>
          </cell>
          <cell r="R32">
            <v>365160</v>
          </cell>
        </row>
        <row r="33">
          <cell r="B33" t="str">
            <v>7371112612030001</v>
          </cell>
          <cell r="C33">
            <v>25065370535</v>
          </cell>
          <cell r="E33" t="str">
            <v>ALDI</v>
          </cell>
          <cell r="F33">
            <v>37767</v>
          </cell>
          <cell r="G33">
            <v>45809</v>
          </cell>
          <cell r="H33">
            <v>3400000</v>
          </cell>
          <cell r="I33">
            <v>0</v>
          </cell>
          <cell r="J33">
            <v>59160</v>
          </cell>
          <cell r="K33">
            <v>10200</v>
          </cell>
          <cell r="L33">
            <v>125800</v>
          </cell>
          <cell r="M33">
            <v>68000</v>
          </cell>
          <cell r="N33">
            <v>68000</v>
          </cell>
          <cell r="O33">
            <v>34000</v>
          </cell>
          <cell r="P33">
            <v>0</v>
          </cell>
          <cell r="Q33">
            <v>0</v>
          </cell>
          <cell r="R33">
            <v>365160</v>
          </cell>
        </row>
        <row r="34">
          <cell r="B34" t="str">
            <v>7401011308000002</v>
          </cell>
          <cell r="C34">
            <v>25065370923</v>
          </cell>
          <cell r="E34" t="str">
            <v>ALDIN</v>
          </cell>
          <cell r="F34">
            <v>36751</v>
          </cell>
          <cell r="G34">
            <v>45809</v>
          </cell>
          <cell r="H34">
            <v>3400000</v>
          </cell>
          <cell r="I34">
            <v>0</v>
          </cell>
          <cell r="J34">
            <v>59160</v>
          </cell>
          <cell r="K34">
            <v>10200</v>
          </cell>
          <cell r="L34">
            <v>125800</v>
          </cell>
          <cell r="M34">
            <v>68000</v>
          </cell>
          <cell r="N34">
            <v>68000</v>
          </cell>
          <cell r="O34">
            <v>34000</v>
          </cell>
          <cell r="P34">
            <v>0</v>
          </cell>
          <cell r="Q34">
            <v>0</v>
          </cell>
          <cell r="R34">
            <v>365160</v>
          </cell>
        </row>
        <row r="35">
          <cell r="B35" t="str">
            <v>7401181803020002</v>
          </cell>
          <cell r="C35">
            <v>25065370337</v>
          </cell>
          <cell r="E35" t="str">
            <v>ALDY ARIADI</v>
          </cell>
          <cell r="F35">
            <v>37333</v>
          </cell>
          <cell r="G35">
            <v>45809</v>
          </cell>
          <cell r="H35">
            <v>3400000</v>
          </cell>
          <cell r="I35">
            <v>0</v>
          </cell>
          <cell r="J35">
            <v>59160</v>
          </cell>
          <cell r="K35">
            <v>10200</v>
          </cell>
          <cell r="L35">
            <v>125800</v>
          </cell>
          <cell r="M35">
            <v>68000</v>
          </cell>
          <cell r="N35">
            <v>68000</v>
          </cell>
          <cell r="O35">
            <v>34000</v>
          </cell>
          <cell r="P35">
            <v>0</v>
          </cell>
          <cell r="Q35">
            <v>0</v>
          </cell>
          <cell r="R35">
            <v>365160</v>
          </cell>
        </row>
        <row r="36">
          <cell r="B36" t="str">
            <v>7401040907920001</v>
          </cell>
          <cell r="C36">
            <v>25112340069</v>
          </cell>
          <cell r="E36" t="str">
            <v>ALFIAN</v>
          </cell>
          <cell r="F36">
            <v>33794</v>
          </cell>
          <cell r="G36">
            <v>45901</v>
          </cell>
          <cell r="H36">
            <v>3400000</v>
          </cell>
          <cell r="I36">
            <v>0</v>
          </cell>
          <cell r="J36">
            <v>59160</v>
          </cell>
          <cell r="K36">
            <v>10200</v>
          </cell>
          <cell r="L36">
            <v>125800</v>
          </cell>
          <cell r="M36">
            <v>68000</v>
          </cell>
          <cell r="N36">
            <v>68000</v>
          </cell>
          <cell r="O36">
            <v>34000</v>
          </cell>
          <cell r="P36">
            <v>0</v>
          </cell>
          <cell r="Q36">
            <v>0</v>
          </cell>
          <cell r="R36">
            <v>365160</v>
          </cell>
        </row>
        <row r="37">
          <cell r="B37" t="str">
            <v>7401012201930001</v>
          </cell>
          <cell r="C37">
            <v>25041381275</v>
          </cell>
          <cell r="E37" t="str">
            <v>ALFIN RAHMAN</v>
          </cell>
          <cell r="F37">
            <v>33991</v>
          </cell>
          <cell r="G37">
            <v>45748</v>
          </cell>
          <cell r="H37">
            <v>3400000</v>
          </cell>
          <cell r="I37">
            <v>0</v>
          </cell>
          <cell r="J37">
            <v>59160</v>
          </cell>
          <cell r="K37">
            <v>10200</v>
          </cell>
          <cell r="L37">
            <v>125800</v>
          </cell>
          <cell r="M37">
            <v>68000</v>
          </cell>
          <cell r="N37">
            <v>68000</v>
          </cell>
          <cell r="O37">
            <v>34000</v>
          </cell>
          <cell r="P37">
            <v>0</v>
          </cell>
          <cell r="Q37">
            <v>0</v>
          </cell>
          <cell r="R37">
            <v>365160</v>
          </cell>
        </row>
        <row r="38">
          <cell r="B38" t="str">
            <v>7401082101010003</v>
          </cell>
          <cell r="C38">
            <v>25065370907</v>
          </cell>
          <cell r="E38" t="str">
            <v>ALHAMDANI</v>
          </cell>
          <cell r="F38">
            <v>36912</v>
          </cell>
          <cell r="G38">
            <v>45809</v>
          </cell>
          <cell r="H38">
            <v>3400000</v>
          </cell>
          <cell r="I38">
            <v>0</v>
          </cell>
          <cell r="J38">
            <v>59160</v>
          </cell>
          <cell r="K38">
            <v>10200</v>
          </cell>
          <cell r="L38">
            <v>125800</v>
          </cell>
          <cell r="M38">
            <v>68000</v>
          </cell>
          <cell r="N38">
            <v>68000</v>
          </cell>
          <cell r="O38">
            <v>34000</v>
          </cell>
          <cell r="P38">
            <v>0</v>
          </cell>
          <cell r="Q38">
            <v>0</v>
          </cell>
          <cell r="R38">
            <v>365160</v>
          </cell>
        </row>
        <row r="39">
          <cell r="B39" t="str">
            <v>7401182406920001</v>
          </cell>
          <cell r="C39">
            <v>25103134893</v>
          </cell>
          <cell r="E39" t="str">
            <v>ALWAN</v>
          </cell>
          <cell r="F39">
            <v>33779</v>
          </cell>
          <cell r="G39">
            <v>45870</v>
          </cell>
          <cell r="H39">
            <v>3400000</v>
          </cell>
          <cell r="I39">
            <v>0</v>
          </cell>
          <cell r="J39">
            <v>59160</v>
          </cell>
          <cell r="K39">
            <v>10200</v>
          </cell>
          <cell r="L39">
            <v>125800</v>
          </cell>
          <cell r="M39">
            <v>68000</v>
          </cell>
          <cell r="N39">
            <v>68000</v>
          </cell>
          <cell r="O39">
            <v>34000</v>
          </cell>
          <cell r="P39">
            <v>0</v>
          </cell>
          <cell r="Q39">
            <v>0</v>
          </cell>
          <cell r="R39">
            <v>365160</v>
          </cell>
        </row>
        <row r="40">
          <cell r="B40" t="str">
            <v>7401201510900005</v>
          </cell>
          <cell r="C40">
            <v>25130127324</v>
          </cell>
          <cell r="E40" t="str">
            <v>ALWAN YUNUS</v>
          </cell>
          <cell r="F40">
            <v>33161</v>
          </cell>
          <cell r="G40">
            <v>45931</v>
          </cell>
          <cell r="H40">
            <v>3400000</v>
          </cell>
          <cell r="I40">
            <v>0</v>
          </cell>
          <cell r="J40">
            <v>59160</v>
          </cell>
          <cell r="K40">
            <v>10200</v>
          </cell>
          <cell r="L40">
            <v>125800</v>
          </cell>
          <cell r="M40">
            <v>68000</v>
          </cell>
          <cell r="N40">
            <v>68000</v>
          </cell>
          <cell r="O40">
            <v>34000</v>
          </cell>
          <cell r="P40">
            <v>0</v>
          </cell>
          <cell r="Q40">
            <v>0</v>
          </cell>
          <cell r="R40">
            <v>365160</v>
          </cell>
        </row>
        <row r="41">
          <cell r="B41" t="str">
            <v>7401071107830001</v>
          </cell>
          <cell r="C41">
            <v>25082898112</v>
          </cell>
          <cell r="E41" t="str">
            <v>AMIRUDDIN</v>
          </cell>
          <cell r="F41">
            <v>30508</v>
          </cell>
          <cell r="G41">
            <v>45839</v>
          </cell>
          <cell r="H41">
            <v>3400000</v>
          </cell>
          <cell r="I41">
            <v>0</v>
          </cell>
          <cell r="J41">
            <v>59160</v>
          </cell>
          <cell r="K41">
            <v>10200</v>
          </cell>
          <cell r="L41">
            <v>125800</v>
          </cell>
          <cell r="M41">
            <v>68000</v>
          </cell>
          <cell r="N41">
            <v>68000</v>
          </cell>
          <cell r="O41">
            <v>34000</v>
          </cell>
          <cell r="P41">
            <v>0</v>
          </cell>
          <cell r="Q41">
            <v>0</v>
          </cell>
          <cell r="R41">
            <v>365160</v>
          </cell>
        </row>
        <row r="42">
          <cell r="B42" t="str">
            <v>7401071008820002</v>
          </cell>
          <cell r="C42">
            <v>25065370311</v>
          </cell>
          <cell r="E42" t="str">
            <v>AMRAN ABDULLAH</v>
          </cell>
          <cell r="F42">
            <v>30173</v>
          </cell>
          <cell r="G42">
            <v>45809</v>
          </cell>
          <cell r="H42">
            <v>3400000</v>
          </cell>
          <cell r="I42">
            <v>0</v>
          </cell>
          <cell r="J42">
            <v>59160</v>
          </cell>
          <cell r="K42">
            <v>10200</v>
          </cell>
          <cell r="L42">
            <v>125800</v>
          </cell>
          <cell r="M42">
            <v>68000</v>
          </cell>
          <cell r="N42">
            <v>68000</v>
          </cell>
          <cell r="O42">
            <v>34000</v>
          </cell>
          <cell r="P42">
            <v>0</v>
          </cell>
          <cell r="Q42">
            <v>0</v>
          </cell>
          <cell r="R42">
            <v>365160</v>
          </cell>
        </row>
        <row r="43">
          <cell r="B43" t="str">
            <v>7401160410980002</v>
          </cell>
          <cell r="C43">
            <v>25082897924</v>
          </cell>
          <cell r="E43" t="str">
            <v>ANDI ASDAR</v>
          </cell>
          <cell r="F43">
            <v>36072</v>
          </cell>
          <cell r="G43">
            <v>45839</v>
          </cell>
          <cell r="H43">
            <v>3400000</v>
          </cell>
          <cell r="I43">
            <v>0</v>
          </cell>
          <cell r="J43">
            <v>59160</v>
          </cell>
          <cell r="K43">
            <v>10200</v>
          </cell>
          <cell r="L43">
            <v>125800</v>
          </cell>
          <cell r="M43">
            <v>68000</v>
          </cell>
          <cell r="N43">
            <v>68000</v>
          </cell>
          <cell r="O43">
            <v>34000</v>
          </cell>
          <cell r="P43">
            <v>0</v>
          </cell>
          <cell r="Q43">
            <v>0</v>
          </cell>
          <cell r="R43">
            <v>365160</v>
          </cell>
        </row>
        <row r="44">
          <cell r="B44" t="str">
            <v>7401141303950006</v>
          </cell>
          <cell r="C44">
            <v>25130128215</v>
          </cell>
          <cell r="E44" t="str">
            <v>ANDI BASO ARMAN</v>
          </cell>
          <cell r="F44">
            <v>34771</v>
          </cell>
          <cell r="G44">
            <v>45931</v>
          </cell>
          <cell r="H44">
            <v>3400000</v>
          </cell>
          <cell r="I44">
            <v>0</v>
          </cell>
          <cell r="J44">
            <v>59160</v>
          </cell>
          <cell r="K44">
            <v>10200</v>
          </cell>
          <cell r="L44">
            <v>125800</v>
          </cell>
          <cell r="M44">
            <v>68000</v>
          </cell>
          <cell r="N44">
            <v>68000</v>
          </cell>
          <cell r="O44">
            <v>34000</v>
          </cell>
          <cell r="P44">
            <v>0</v>
          </cell>
          <cell r="Q44">
            <v>0</v>
          </cell>
          <cell r="R44">
            <v>365160</v>
          </cell>
        </row>
        <row r="45">
          <cell r="B45" t="str">
            <v>7401010903990004</v>
          </cell>
          <cell r="C45">
            <v>25130127639</v>
          </cell>
          <cell r="E45" t="str">
            <v>ANDI RAHUL</v>
          </cell>
          <cell r="F45">
            <v>36228</v>
          </cell>
          <cell r="G45">
            <v>45931</v>
          </cell>
          <cell r="H45">
            <v>3400000</v>
          </cell>
          <cell r="I45">
            <v>0</v>
          </cell>
          <cell r="J45">
            <v>59160</v>
          </cell>
          <cell r="K45">
            <v>10200</v>
          </cell>
          <cell r="L45">
            <v>125800</v>
          </cell>
          <cell r="M45">
            <v>68000</v>
          </cell>
          <cell r="N45">
            <v>68000</v>
          </cell>
          <cell r="O45">
            <v>34000</v>
          </cell>
          <cell r="P45">
            <v>0</v>
          </cell>
          <cell r="Q45">
            <v>0</v>
          </cell>
          <cell r="R45">
            <v>365160</v>
          </cell>
        </row>
        <row r="46">
          <cell r="B46" t="str">
            <v>7401231606980001</v>
          </cell>
          <cell r="C46">
            <v>25065370881</v>
          </cell>
          <cell r="E46" t="str">
            <v>ANDI SOPIAN</v>
          </cell>
          <cell r="F46">
            <v>35962</v>
          </cell>
          <cell r="G46">
            <v>45809</v>
          </cell>
          <cell r="H46">
            <v>3400000</v>
          </cell>
          <cell r="I46">
            <v>0</v>
          </cell>
          <cell r="J46">
            <v>59160</v>
          </cell>
          <cell r="K46">
            <v>10200</v>
          </cell>
          <cell r="L46">
            <v>125800</v>
          </cell>
          <cell r="M46">
            <v>68000</v>
          </cell>
          <cell r="N46">
            <v>68000</v>
          </cell>
          <cell r="O46">
            <v>34000</v>
          </cell>
          <cell r="P46">
            <v>0</v>
          </cell>
          <cell r="Q46">
            <v>0</v>
          </cell>
          <cell r="R46">
            <v>365160</v>
          </cell>
        </row>
        <row r="47">
          <cell r="B47" t="str">
            <v>7401081407890001</v>
          </cell>
          <cell r="C47">
            <v>25103135007</v>
          </cell>
          <cell r="E47" t="str">
            <v>ANDI SUPRATMAN</v>
          </cell>
          <cell r="F47">
            <v>32703</v>
          </cell>
          <cell r="G47">
            <v>45870</v>
          </cell>
          <cell r="H47">
            <v>3400000</v>
          </cell>
          <cell r="I47">
            <v>0</v>
          </cell>
          <cell r="J47">
            <v>59160</v>
          </cell>
          <cell r="K47">
            <v>10200</v>
          </cell>
          <cell r="L47">
            <v>125800</v>
          </cell>
          <cell r="M47">
            <v>68000</v>
          </cell>
          <cell r="N47">
            <v>68000</v>
          </cell>
          <cell r="O47">
            <v>34000</v>
          </cell>
          <cell r="P47">
            <v>0</v>
          </cell>
          <cell r="Q47">
            <v>0</v>
          </cell>
          <cell r="R47">
            <v>365160</v>
          </cell>
        </row>
        <row r="48">
          <cell r="B48" t="str">
            <v>7401140911900001</v>
          </cell>
          <cell r="C48">
            <v>25041381010</v>
          </cell>
          <cell r="E48" t="str">
            <v>ANDIKA</v>
          </cell>
          <cell r="F48">
            <v>33186</v>
          </cell>
          <cell r="G48">
            <v>45748</v>
          </cell>
          <cell r="H48">
            <v>3400000</v>
          </cell>
          <cell r="I48">
            <v>0</v>
          </cell>
          <cell r="J48">
            <v>59160</v>
          </cell>
          <cell r="K48">
            <v>10200</v>
          </cell>
          <cell r="L48">
            <v>125800</v>
          </cell>
          <cell r="M48">
            <v>68000</v>
          </cell>
          <cell r="N48">
            <v>68000</v>
          </cell>
          <cell r="O48">
            <v>34000</v>
          </cell>
          <cell r="P48">
            <v>0</v>
          </cell>
          <cell r="Q48">
            <v>0</v>
          </cell>
          <cell r="R48">
            <v>365160</v>
          </cell>
        </row>
        <row r="49">
          <cell r="B49" t="str">
            <v>7401071709060002</v>
          </cell>
          <cell r="C49">
            <v>25103134760</v>
          </cell>
          <cell r="E49" t="str">
            <v>ANDIKA FARHAT</v>
          </cell>
          <cell r="F49">
            <v>38977</v>
          </cell>
          <cell r="G49">
            <v>45870</v>
          </cell>
          <cell r="H49">
            <v>3400000</v>
          </cell>
          <cell r="I49">
            <v>0</v>
          </cell>
          <cell r="J49">
            <v>59160</v>
          </cell>
          <cell r="K49">
            <v>10200</v>
          </cell>
          <cell r="L49">
            <v>125800</v>
          </cell>
          <cell r="M49">
            <v>68000</v>
          </cell>
          <cell r="N49">
            <v>68000</v>
          </cell>
          <cell r="O49">
            <v>34000</v>
          </cell>
          <cell r="P49">
            <v>0</v>
          </cell>
          <cell r="Q49">
            <v>0</v>
          </cell>
          <cell r="R49">
            <v>365160</v>
          </cell>
        </row>
        <row r="50">
          <cell r="B50" t="str">
            <v>7401070403940003</v>
          </cell>
          <cell r="C50">
            <v>25065370378</v>
          </cell>
          <cell r="E50" t="str">
            <v>ANDIKA SAPTRA</v>
          </cell>
          <cell r="F50">
            <v>34427</v>
          </cell>
          <cell r="G50">
            <v>45809</v>
          </cell>
          <cell r="H50">
            <v>3400000</v>
          </cell>
          <cell r="I50">
            <v>0</v>
          </cell>
          <cell r="J50">
            <v>59160</v>
          </cell>
          <cell r="K50">
            <v>10200</v>
          </cell>
          <cell r="L50">
            <v>125800</v>
          </cell>
          <cell r="M50">
            <v>68000</v>
          </cell>
          <cell r="N50">
            <v>68000</v>
          </cell>
          <cell r="O50">
            <v>34000</v>
          </cell>
          <cell r="P50">
            <v>0</v>
          </cell>
          <cell r="Q50">
            <v>0</v>
          </cell>
          <cell r="R50">
            <v>365160</v>
          </cell>
        </row>
        <row r="51">
          <cell r="B51" t="str">
            <v>7401101208060001</v>
          </cell>
          <cell r="C51">
            <v>25103134596</v>
          </cell>
          <cell r="E51" t="str">
            <v>ANDIKA SAPUTRA</v>
          </cell>
          <cell r="F51">
            <v>38941</v>
          </cell>
          <cell r="G51">
            <v>45870</v>
          </cell>
          <cell r="H51">
            <v>3400000</v>
          </cell>
          <cell r="I51">
            <v>0</v>
          </cell>
          <cell r="J51">
            <v>59160</v>
          </cell>
          <cell r="K51">
            <v>10200</v>
          </cell>
          <cell r="L51">
            <v>125800</v>
          </cell>
          <cell r="M51">
            <v>68000</v>
          </cell>
          <cell r="N51">
            <v>68000</v>
          </cell>
          <cell r="O51">
            <v>34000</v>
          </cell>
          <cell r="P51">
            <v>0</v>
          </cell>
          <cell r="Q51">
            <v>0</v>
          </cell>
          <cell r="R51">
            <v>365160</v>
          </cell>
        </row>
        <row r="52">
          <cell r="B52" t="str">
            <v>7308231607850002</v>
          </cell>
          <cell r="C52">
            <v>25041381366</v>
          </cell>
          <cell r="E52" t="str">
            <v>ANDRYANSYAH YULI DARSONO. AS</v>
          </cell>
          <cell r="F52">
            <v>31244</v>
          </cell>
          <cell r="G52">
            <v>45748</v>
          </cell>
          <cell r="H52">
            <v>3400000</v>
          </cell>
          <cell r="I52">
            <v>0</v>
          </cell>
          <cell r="J52">
            <v>59160</v>
          </cell>
          <cell r="K52">
            <v>10200</v>
          </cell>
          <cell r="L52">
            <v>125800</v>
          </cell>
          <cell r="M52">
            <v>68000</v>
          </cell>
          <cell r="N52">
            <v>68000</v>
          </cell>
          <cell r="O52">
            <v>34000</v>
          </cell>
          <cell r="P52">
            <v>0</v>
          </cell>
          <cell r="Q52">
            <v>0</v>
          </cell>
          <cell r="R52">
            <v>365160</v>
          </cell>
        </row>
        <row r="53">
          <cell r="B53" t="str">
            <v>7401070707000001</v>
          </cell>
          <cell r="C53">
            <v>25065370139</v>
          </cell>
          <cell r="E53" t="str">
            <v>ANRI</v>
          </cell>
          <cell r="F53">
            <v>36714</v>
          </cell>
          <cell r="G53">
            <v>45809</v>
          </cell>
          <cell r="H53">
            <v>3400000</v>
          </cell>
          <cell r="I53">
            <v>0</v>
          </cell>
          <cell r="J53">
            <v>59160</v>
          </cell>
          <cell r="K53">
            <v>10200</v>
          </cell>
          <cell r="L53">
            <v>125800</v>
          </cell>
          <cell r="M53">
            <v>68000</v>
          </cell>
          <cell r="N53">
            <v>68000</v>
          </cell>
          <cell r="O53">
            <v>34000</v>
          </cell>
          <cell r="P53">
            <v>0</v>
          </cell>
          <cell r="Q53">
            <v>0</v>
          </cell>
          <cell r="R53">
            <v>365160</v>
          </cell>
        </row>
        <row r="54">
          <cell r="B54" t="str">
            <v>7401230306950001</v>
          </cell>
          <cell r="C54">
            <v>25082897965</v>
          </cell>
          <cell r="E54" t="str">
            <v>ANTON</v>
          </cell>
          <cell r="F54">
            <v>34853</v>
          </cell>
          <cell r="G54">
            <v>45839</v>
          </cell>
          <cell r="H54">
            <v>3400000</v>
          </cell>
          <cell r="I54">
            <v>0</v>
          </cell>
          <cell r="J54">
            <v>59160</v>
          </cell>
          <cell r="K54">
            <v>10200</v>
          </cell>
          <cell r="L54">
            <v>125800</v>
          </cell>
          <cell r="M54">
            <v>68000</v>
          </cell>
          <cell r="N54">
            <v>68000</v>
          </cell>
          <cell r="O54">
            <v>34000</v>
          </cell>
          <cell r="P54">
            <v>0</v>
          </cell>
          <cell r="Q54">
            <v>0</v>
          </cell>
          <cell r="R54">
            <v>365160</v>
          </cell>
        </row>
        <row r="55">
          <cell r="B55" t="str">
            <v>7401181002870001</v>
          </cell>
          <cell r="C55">
            <v>25041380905</v>
          </cell>
          <cell r="E55" t="str">
            <v>ANWAR</v>
          </cell>
          <cell r="F55">
            <v>31818</v>
          </cell>
          <cell r="G55">
            <v>45748</v>
          </cell>
          <cell r="H55">
            <v>3400000</v>
          </cell>
          <cell r="I55">
            <v>0</v>
          </cell>
          <cell r="J55">
            <v>59160</v>
          </cell>
          <cell r="K55">
            <v>10200</v>
          </cell>
          <cell r="L55">
            <v>125800</v>
          </cell>
          <cell r="M55">
            <v>68000</v>
          </cell>
          <cell r="N55">
            <v>68000</v>
          </cell>
          <cell r="O55">
            <v>34000</v>
          </cell>
          <cell r="P55">
            <v>0</v>
          </cell>
          <cell r="Q55">
            <v>0</v>
          </cell>
          <cell r="R55">
            <v>365160</v>
          </cell>
        </row>
        <row r="56">
          <cell r="B56" t="str">
            <v>7401072503060001</v>
          </cell>
          <cell r="C56">
            <v>25041380384</v>
          </cell>
          <cell r="E56" t="str">
            <v>APRISAL</v>
          </cell>
          <cell r="F56">
            <v>38801</v>
          </cell>
          <cell r="G56">
            <v>45748</v>
          </cell>
          <cell r="H56">
            <v>3400000</v>
          </cell>
          <cell r="I56">
            <v>0</v>
          </cell>
          <cell r="J56">
            <v>59160</v>
          </cell>
          <cell r="K56">
            <v>10200</v>
          </cell>
          <cell r="L56">
            <v>125800</v>
          </cell>
          <cell r="M56">
            <v>68000</v>
          </cell>
          <cell r="N56">
            <v>68000</v>
          </cell>
          <cell r="O56">
            <v>34000</v>
          </cell>
          <cell r="P56">
            <v>0</v>
          </cell>
          <cell r="Q56">
            <v>0</v>
          </cell>
          <cell r="R56">
            <v>365160</v>
          </cell>
        </row>
        <row r="57">
          <cell r="B57" t="str">
            <v>7604072107020001</v>
          </cell>
          <cell r="C57">
            <v>25041380558</v>
          </cell>
          <cell r="E57" t="str">
            <v>ARDIAN MUSLIMIN</v>
          </cell>
          <cell r="F57">
            <v>37458</v>
          </cell>
          <cell r="G57">
            <v>45748</v>
          </cell>
          <cell r="H57">
            <v>3400000</v>
          </cell>
          <cell r="I57">
            <v>0</v>
          </cell>
          <cell r="J57">
            <v>59160</v>
          </cell>
          <cell r="K57">
            <v>10200</v>
          </cell>
          <cell r="L57">
            <v>125800</v>
          </cell>
          <cell r="M57">
            <v>68000</v>
          </cell>
          <cell r="N57">
            <v>68000</v>
          </cell>
          <cell r="O57">
            <v>34000</v>
          </cell>
          <cell r="P57">
            <v>0</v>
          </cell>
          <cell r="Q57">
            <v>0</v>
          </cell>
          <cell r="R57">
            <v>365160</v>
          </cell>
        </row>
        <row r="58">
          <cell r="B58" t="str">
            <v>7401070207920002</v>
          </cell>
          <cell r="C58">
            <v>25065370840</v>
          </cell>
          <cell r="E58" t="str">
            <v>ARDIANSYAH</v>
          </cell>
          <cell r="F58">
            <v>33757</v>
          </cell>
          <cell r="G58">
            <v>45809</v>
          </cell>
          <cell r="H58">
            <v>3400000</v>
          </cell>
          <cell r="I58">
            <v>0</v>
          </cell>
          <cell r="J58">
            <v>59160</v>
          </cell>
          <cell r="K58">
            <v>10200</v>
          </cell>
          <cell r="L58">
            <v>125800</v>
          </cell>
          <cell r="M58">
            <v>68000</v>
          </cell>
          <cell r="N58">
            <v>68000</v>
          </cell>
          <cell r="O58">
            <v>34000</v>
          </cell>
          <cell r="P58">
            <v>0</v>
          </cell>
          <cell r="Q58">
            <v>0</v>
          </cell>
          <cell r="R58">
            <v>365160</v>
          </cell>
        </row>
        <row r="59">
          <cell r="B59" t="str">
            <v>7401071807030001</v>
          </cell>
          <cell r="C59">
            <v>25028309893</v>
          </cell>
          <cell r="E59" t="str">
            <v>ARDIKA PRATAMA</v>
          </cell>
          <cell r="F59">
            <v>37820</v>
          </cell>
          <cell r="G59">
            <v>45717</v>
          </cell>
          <cell r="H59">
            <v>3400000</v>
          </cell>
          <cell r="I59">
            <v>0</v>
          </cell>
          <cell r="J59">
            <v>59160</v>
          </cell>
          <cell r="K59">
            <v>10200</v>
          </cell>
          <cell r="L59">
            <v>125800</v>
          </cell>
          <cell r="M59">
            <v>68000</v>
          </cell>
          <cell r="N59">
            <v>68000</v>
          </cell>
          <cell r="O59">
            <v>34000</v>
          </cell>
          <cell r="P59">
            <v>0</v>
          </cell>
          <cell r="Q59">
            <v>0</v>
          </cell>
          <cell r="R59">
            <v>365160</v>
          </cell>
        </row>
        <row r="60">
          <cell r="B60" t="str">
            <v>7401181703920001</v>
          </cell>
          <cell r="C60">
            <v>25103134679</v>
          </cell>
          <cell r="E60" t="str">
            <v>ARFAN</v>
          </cell>
          <cell r="F60">
            <v>33680</v>
          </cell>
          <cell r="G60">
            <v>45870</v>
          </cell>
          <cell r="H60">
            <v>3400000</v>
          </cell>
          <cell r="I60">
            <v>0</v>
          </cell>
          <cell r="J60">
            <v>59160</v>
          </cell>
          <cell r="K60">
            <v>10200</v>
          </cell>
          <cell r="L60">
            <v>125800</v>
          </cell>
          <cell r="M60">
            <v>68000</v>
          </cell>
          <cell r="N60">
            <v>68000</v>
          </cell>
          <cell r="O60">
            <v>34000</v>
          </cell>
          <cell r="P60">
            <v>0</v>
          </cell>
          <cell r="Q60">
            <v>0</v>
          </cell>
          <cell r="R60">
            <v>365160</v>
          </cell>
        </row>
        <row r="61">
          <cell r="B61" t="str">
            <v>7401142703800001</v>
          </cell>
          <cell r="C61">
            <v>25130128306</v>
          </cell>
          <cell r="E61" t="str">
            <v>ARIFIN</v>
          </cell>
          <cell r="F61">
            <v>29307</v>
          </cell>
          <cell r="G61">
            <v>45931</v>
          </cell>
          <cell r="H61">
            <v>3400000</v>
          </cell>
          <cell r="I61">
            <v>0</v>
          </cell>
          <cell r="J61">
            <v>59160</v>
          </cell>
          <cell r="K61">
            <v>10200</v>
          </cell>
          <cell r="L61">
            <v>125800</v>
          </cell>
          <cell r="M61">
            <v>68000</v>
          </cell>
          <cell r="N61">
            <v>68000</v>
          </cell>
          <cell r="O61">
            <v>34000</v>
          </cell>
          <cell r="P61">
            <v>0</v>
          </cell>
          <cell r="Q61">
            <v>0</v>
          </cell>
          <cell r="R61">
            <v>365160</v>
          </cell>
        </row>
        <row r="62">
          <cell r="B62" t="str">
            <v>7401141312950002</v>
          </cell>
          <cell r="C62">
            <v>25065370253</v>
          </cell>
          <cell r="E62" t="str">
            <v>ARIS</v>
          </cell>
          <cell r="F62">
            <v>35046</v>
          </cell>
          <cell r="G62">
            <v>45809</v>
          </cell>
          <cell r="H62">
            <v>3400000</v>
          </cell>
          <cell r="I62">
            <v>0</v>
          </cell>
          <cell r="J62">
            <v>59160</v>
          </cell>
          <cell r="K62">
            <v>10200</v>
          </cell>
          <cell r="L62">
            <v>125800</v>
          </cell>
          <cell r="M62">
            <v>68000</v>
          </cell>
          <cell r="N62">
            <v>68000</v>
          </cell>
          <cell r="O62">
            <v>34000</v>
          </cell>
          <cell r="P62">
            <v>0</v>
          </cell>
          <cell r="Q62">
            <v>0</v>
          </cell>
          <cell r="R62">
            <v>365160</v>
          </cell>
        </row>
        <row r="63">
          <cell r="B63" t="str">
            <v>7308212510880002</v>
          </cell>
          <cell r="C63">
            <v>25130127597</v>
          </cell>
          <cell r="E63" t="str">
            <v>ARISANDI</v>
          </cell>
          <cell r="F63">
            <v>32441</v>
          </cell>
          <cell r="G63">
            <v>45931</v>
          </cell>
          <cell r="H63">
            <v>3400000</v>
          </cell>
          <cell r="I63">
            <v>0</v>
          </cell>
          <cell r="J63">
            <v>59160</v>
          </cell>
          <cell r="K63">
            <v>10200</v>
          </cell>
          <cell r="L63">
            <v>125800</v>
          </cell>
          <cell r="M63">
            <v>68000</v>
          </cell>
          <cell r="N63">
            <v>68000</v>
          </cell>
          <cell r="O63">
            <v>34000</v>
          </cell>
          <cell r="P63">
            <v>0</v>
          </cell>
          <cell r="Q63">
            <v>0</v>
          </cell>
          <cell r="R63">
            <v>365160</v>
          </cell>
        </row>
        <row r="64">
          <cell r="B64" t="str">
            <v>7401040107060003</v>
          </cell>
          <cell r="C64">
            <v>25130127308</v>
          </cell>
          <cell r="E64" t="str">
            <v>ARIYA</v>
          </cell>
          <cell r="F64">
            <v>38899</v>
          </cell>
          <cell r="G64">
            <v>45931</v>
          </cell>
          <cell r="H64">
            <v>3400000</v>
          </cell>
          <cell r="I64">
            <v>0</v>
          </cell>
          <cell r="J64">
            <v>59160</v>
          </cell>
          <cell r="K64">
            <v>10200</v>
          </cell>
          <cell r="L64">
            <v>125800</v>
          </cell>
          <cell r="M64">
            <v>68000</v>
          </cell>
          <cell r="N64">
            <v>68000</v>
          </cell>
          <cell r="O64">
            <v>34000</v>
          </cell>
          <cell r="P64">
            <v>0</v>
          </cell>
          <cell r="Q64">
            <v>0</v>
          </cell>
          <cell r="R64">
            <v>365160</v>
          </cell>
        </row>
        <row r="65">
          <cell r="B65" t="str">
            <v>7401021007030001</v>
          </cell>
          <cell r="C65">
            <v>25052826648</v>
          </cell>
          <cell r="E65" t="str">
            <v>ARIYANTO LUBIS</v>
          </cell>
          <cell r="F65">
            <v>37782</v>
          </cell>
          <cell r="G65">
            <v>45778</v>
          </cell>
          <cell r="H65">
            <v>3400000</v>
          </cell>
          <cell r="I65">
            <v>0</v>
          </cell>
          <cell r="J65">
            <v>59160</v>
          </cell>
          <cell r="K65">
            <v>10200</v>
          </cell>
          <cell r="L65">
            <v>125800</v>
          </cell>
          <cell r="M65">
            <v>68000</v>
          </cell>
          <cell r="N65">
            <v>68000</v>
          </cell>
          <cell r="O65">
            <v>34000</v>
          </cell>
          <cell r="P65">
            <v>0</v>
          </cell>
          <cell r="Q65">
            <v>0</v>
          </cell>
          <cell r="R65">
            <v>365160</v>
          </cell>
        </row>
        <row r="66">
          <cell r="B66" t="str">
            <v>7401232902000001</v>
          </cell>
          <cell r="C66">
            <v>25082898104</v>
          </cell>
          <cell r="E66" t="str">
            <v>ARJUN</v>
          </cell>
          <cell r="F66">
            <v>36585</v>
          </cell>
          <cell r="G66">
            <v>45839</v>
          </cell>
          <cell r="H66">
            <v>3400000</v>
          </cell>
          <cell r="I66">
            <v>0</v>
          </cell>
          <cell r="J66">
            <v>59160</v>
          </cell>
          <cell r="K66">
            <v>10200</v>
          </cell>
          <cell r="L66">
            <v>125800</v>
          </cell>
          <cell r="M66">
            <v>68000</v>
          </cell>
          <cell r="N66">
            <v>68000</v>
          </cell>
          <cell r="O66">
            <v>34000</v>
          </cell>
          <cell r="P66">
            <v>0</v>
          </cell>
          <cell r="Q66">
            <v>0</v>
          </cell>
          <cell r="R66">
            <v>365160</v>
          </cell>
        </row>
        <row r="67">
          <cell r="B67" t="str">
            <v>7401012405860002</v>
          </cell>
          <cell r="C67">
            <v>25130126912</v>
          </cell>
          <cell r="E67" t="str">
            <v>ARLAN</v>
          </cell>
          <cell r="F67">
            <v>31556</v>
          </cell>
          <cell r="G67">
            <v>45931</v>
          </cell>
          <cell r="H67">
            <v>3400000</v>
          </cell>
          <cell r="I67">
            <v>0</v>
          </cell>
          <cell r="J67">
            <v>59160</v>
          </cell>
          <cell r="K67">
            <v>10200</v>
          </cell>
          <cell r="L67">
            <v>125800</v>
          </cell>
          <cell r="M67">
            <v>68000</v>
          </cell>
          <cell r="N67">
            <v>68000</v>
          </cell>
          <cell r="O67">
            <v>34000</v>
          </cell>
          <cell r="P67">
            <v>0</v>
          </cell>
          <cell r="Q67">
            <v>0</v>
          </cell>
          <cell r="R67">
            <v>365160</v>
          </cell>
        </row>
        <row r="68">
          <cell r="B68" t="str">
            <v>7401011911970001</v>
          </cell>
          <cell r="C68">
            <v>25041380640</v>
          </cell>
          <cell r="E68" t="str">
            <v>ARMANTO</v>
          </cell>
          <cell r="F68">
            <v>35753</v>
          </cell>
          <cell r="G68">
            <v>45748</v>
          </cell>
          <cell r="H68">
            <v>3400000</v>
          </cell>
          <cell r="I68">
            <v>0</v>
          </cell>
          <cell r="J68">
            <v>59160</v>
          </cell>
          <cell r="K68">
            <v>10200</v>
          </cell>
          <cell r="L68">
            <v>125800</v>
          </cell>
          <cell r="M68">
            <v>68000</v>
          </cell>
          <cell r="N68">
            <v>68000</v>
          </cell>
          <cell r="O68">
            <v>34000</v>
          </cell>
          <cell r="P68">
            <v>0</v>
          </cell>
          <cell r="Q68">
            <v>0</v>
          </cell>
          <cell r="R68">
            <v>365160</v>
          </cell>
        </row>
        <row r="69">
          <cell r="B69" t="str">
            <v>7401252601020002</v>
          </cell>
          <cell r="C69">
            <v>25065370261</v>
          </cell>
          <cell r="E69" t="str">
            <v>ARNOLDUS RANGGA</v>
          </cell>
          <cell r="F69">
            <v>37282</v>
          </cell>
          <cell r="G69">
            <v>45809</v>
          </cell>
          <cell r="H69">
            <v>3400000</v>
          </cell>
          <cell r="I69">
            <v>0</v>
          </cell>
          <cell r="J69">
            <v>59160</v>
          </cell>
          <cell r="K69">
            <v>10200</v>
          </cell>
          <cell r="L69">
            <v>125800</v>
          </cell>
          <cell r="M69">
            <v>68000</v>
          </cell>
          <cell r="N69">
            <v>68000</v>
          </cell>
          <cell r="O69">
            <v>34000</v>
          </cell>
          <cell r="P69">
            <v>0</v>
          </cell>
          <cell r="Q69">
            <v>0</v>
          </cell>
          <cell r="R69">
            <v>365160</v>
          </cell>
        </row>
        <row r="70">
          <cell r="B70" t="str">
            <v>7401010508060003</v>
          </cell>
          <cell r="C70">
            <v>25103134752</v>
          </cell>
          <cell r="E70" t="str">
            <v>ARYA ARDIANSYA PRATAMA</v>
          </cell>
          <cell r="F70">
            <v>38934</v>
          </cell>
          <cell r="G70">
            <v>45870</v>
          </cell>
          <cell r="H70">
            <v>3400000</v>
          </cell>
          <cell r="I70">
            <v>0</v>
          </cell>
          <cell r="J70">
            <v>59160</v>
          </cell>
          <cell r="K70">
            <v>10200</v>
          </cell>
          <cell r="L70">
            <v>125800</v>
          </cell>
          <cell r="M70">
            <v>68000</v>
          </cell>
          <cell r="N70">
            <v>68000</v>
          </cell>
          <cell r="O70">
            <v>34000</v>
          </cell>
          <cell r="P70">
            <v>0</v>
          </cell>
          <cell r="Q70">
            <v>0</v>
          </cell>
          <cell r="R70">
            <v>365160</v>
          </cell>
        </row>
        <row r="71">
          <cell r="B71" t="str">
            <v>7402101012990003</v>
          </cell>
          <cell r="C71">
            <v>25103134919</v>
          </cell>
          <cell r="E71" t="str">
            <v>ASGONDO</v>
          </cell>
          <cell r="F71">
            <v>36139</v>
          </cell>
          <cell r="G71">
            <v>45870</v>
          </cell>
          <cell r="H71">
            <v>3400000</v>
          </cell>
          <cell r="I71">
            <v>0</v>
          </cell>
          <cell r="J71">
            <v>59160</v>
          </cell>
          <cell r="K71">
            <v>10200</v>
          </cell>
          <cell r="L71">
            <v>125800</v>
          </cell>
          <cell r="M71">
            <v>68000</v>
          </cell>
          <cell r="N71">
            <v>68000</v>
          </cell>
          <cell r="O71">
            <v>34000</v>
          </cell>
          <cell r="P71">
            <v>0</v>
          </cell>
          <cell r="Q71">
            <v>0</v>
          </cell>
          <cell r="R71">
            <v>365160</v>
          </cell>
        </row>
        <row r="72">
          <cell r="B72" t="str">
            <v>7401203006020001</v>
          </cell>
          <cell r="C72">
            <v>25130128348</v>
          </cell>
          <cell r="E72" t="str">
            <v>ASHARI FAUSIAH</v>
          </cell>
          <cell r="F72">
            <v>37437</v>
          </cell>
          <cell r="G72">
            <v>45931</v>
          </cell>
          <cell r="H72">
            <v>3400000</v>
          </cell>
          <cell r="I72">
            <v>0</v>
          </cell>
          <cell r="J72">
            <v>59160</v>
          </cell>
          <cell r="K72">
            <v>10200</v>
          </cell>
          <cell r="L72">
            <v>125800</v>
          </cell>
          <cell r="M72">
            <v>68000</v>
          </cell>
          <cell r="N72">
            <v>68000</v>
          </cell>
          <cell r="O72">
            <v>34000</v>
          </cell>
          <cell r="P72">
            <v>0</v>
          </cell>
          <cell r="Q72">
            <v>0</v>
          </cell>
          <cell r="R72">
            <v>365160</v>
          </cell>
        </row>
        <row r="73">
          <cell r="B73" t="str">
            <v>7401071904890001</v>
          </cell>
          <cell r="C73">
            <v>25041381226</v>
          </cell>
          <cell r="E73" t="str">
            <v>ASHARI RIFALDI</v>
          </cell>
          <cell r="F73">
            <v>32617</v>
          </cell>
          <cell r="G73">
            <v>45748</v>
          </cell>
          <cell r="H73">
            <v>3400000</v>
          </cell>
          <cell r="I73">
            <v>0</v>
          </cell>
          <cell r="J73">
            <v>59160</v>
          </cell>
          <cell r="K73">
            <v>10200</v>
          </cell>
          <cell r="L73">
            <v>125800</v>
          </cell>
          <cell r="M73">
            <v>68000</v>
          </cell>
          <cell r="N73">
            <v>68000</v>
          </cell>
          <cell r="O73">
            <v>34000</v>
          </cell>
          <cell r="P73">
            <v>0</v>
          </cell>
          <cell r="Q73">
            <v>0</v>
          </cell>
          <cell r="R73">
            <v>365160</v>
          </cell>
        </row>
        <row r="74">
          <cell r="B74" t="str">
            <v>7401011209860002</v>
          </cell>
          <cell r="C74">
            <v>25130127746</v>
          </cell>
          <cell r="E74" t="str">
            <v>ASPIN JUMADIN</v>
          </cell>
          <cell r="F74">
            <v>31667</v>
          </cell>
          <cell r="G74">
            <v>45931</v>
          </cell>
          <cell r="H74">
            <v>3400000</v>
          </cell>
          <cell r="I74">
            <v>0</v>
          </cell>
          <cell r="J74">
            <v>59160</v>
          </cell>
          <cell r="K74">
            <v>10200</v>
          </cell>
          <cell r="L74">
            <v>125800</v>
          </cell>
          <cell r="M74">
            <v>68000</v>
          </cell>
          <cell r="N74">
            <v>68000</v>
          </cell>
          <cell r="O74">
            <v>34000</v>
          </cell>
          <cell r="P74">
            <v>0</v>
          </cell>
          <cell r="Q74">
            <v>0</v>
          </cell>
          <cell r="R74">
            <v>365160</v>
          </cell>
        </row>
        <row r="75">
          <cell r="B75" t="str">
            <v>7402241704990001</v>
          </cell>
          <cell r="C75">
            <v>25065370683</v>
          </cell>
          <cell r="E75" t="str">
            <v>ASRAMIN</v>
          </cell>
          <cell r="F75">
            <v>36264</v>
          </cell>
          <cell r="G75">
            <v>45809</v>
          </cell>
          <cell r="H75">
            <v>3400000</v>
          </cell>
          <cell r="I75">
            <v>0</v>
          </cell>
          <cell r="J75">
            <v>59160</v>
          </cell>
          <cell r="K75">
            <v>10200</v>
          </cell>
          <cell r="L75">
            <v>125800</v>
          </cell>
          <cell r="M75">
            <v>68000</v>
          </cell>
          <cell r="N75">
            <v>68000</v>
          </cell>
          <cell r="O75">
            <v>34000</v>
          </cell>
          <cell r="P75">
            <v>0</v>
          </cell>
          <cell r="Q75">
            <v>0</v>
          </cell>
          <cell r="R75">
            <v>365160</v>
          </cell>
        </row>
        <row r="76">
          <cell r="B76" t="str">
            <v>7401232801940001</v>
          </cell>
          <cell r="C76">
            <v>25041381234</v>
          </cell>
          <cell r="E76" t="str">
            <v>ASRAN</v>
          </cell>
          <cell r="F76">
            <v>34363</v>
          </cell>
          <cell r="G76">
            <v>45748</v>
          </cell>
          <cell r="H76">
            <v>3400000</v>
          </cell>
          <cell r="I76">
            <v>0</v>
          </cell>
          <cell r="J76">
            <v>59160</v>
          </cell>
          <cell r="K76">
            <v>10200</v>
          </cell>
          <cell r="L76">
            <v>125800</v>
          </cell>
          <cell r="M76">
            <v>68000</v>
          </cell>
          <cell r="N76">
            <v>68000</v>
          </cell>
          <cell r="O76">
            <v>34000</v>
          </cell>
          <cell r="P76">
            <v>0</v>
          </cell>
          <cell r="Q76">
            <v>0</v>
          </cell>
          <cell r="R76">
            <v>365160</v>
          </cell>
        </row>
        <row r="77">
          <cell r="B77" t="str">
            <v>7401011110880001</v>
          </cell>
          <cell r="C77">
            <v>25041380780</v>
          </cell>
          <cell r="E77" t="str">
            <v>ASRIANTO</v>
          </cell>
          <cell r="F77">
            <v>32427</v>
          </cell>
          <cell r="G77">
            <v>45748</v>
          </cell>
          <cell r="H77">
            <v>3400000</v>
          </cell>
          <cell r="I77">
            <v>0</v>
          </cell>
          <cell r="J77">
            <v>59160</v>
          </cell>
          <cell r="K77">
            <v>10200</v>
          </cell>
          <cell r="L77">
            <v>125800</v>
          </cell>
          <cell r="M77">
            <v>68000</v>
          </cell>
          <cell r="N77">
            <v>68000</v>
          </cell>
          <cell r="O77">
            <v>34000</v>
          </cell>
          <cell r="P77">
            <v>0</v>
          </cell>
          <cell r="Q77">
            <v>0</v>
          </cell>
          <cell r="R77">
            <v>365160</v>
          </cell>
        </row>
        <row r="78">
          <cell r="B78" t="str">
            <v>7401240609000001</v>
          </cell>
          <cell r="C78">
            <v>25041381325</v>
          </cell>
          <cell r="E78" t="str">
            <v>ASRIL</v>
          </cell>
          <cell r="F78">
            <v>36775</v>
          </cell>
          <cell r="G78">
            <v>45748</v>
          </cell>
          <cell r="H78">
            <v>3400000</v>
          </cell>
          <cell r="I78">
            <v>0</v>
          </cell>
          <cell r="J78">
            <v>59160</v>
          </cell>
          <cell r="K78">
            <v>10200</v>
          </cell>
          <cell r="L78">
            <v>125800</v>
          </cell>
          <cell r="M78">
            <v>68000</v>
          </cell>
          <cell r="N78">
            <v>68000</v>
          </cell>
          <cell r="O78">
            <v>34000</v>
          </cell>
          <cell r="P78">
            <v>0</v>
          </cell>
          <cell r="Q78">
            <v>0</v>
          </cell>
          <cell r="R78">
            <v>365160</v>
          </cell>
        </row>
        <row r="79">
          <cell r="B79" t="str">
            <v>7401072309960001</v>
          </cell>
          <cell r="C79">
            <v>25103134885</v>
          </cell>
          <cell r="E79" t="str">
            <v>ASRUL</v>
          </cell>
          <cell r="F79">
            <v>35331</v>
          </cell>
          <cell r="G79">
            <v>45870</v>
          </cell>
          <cell r="H79">
            <v>3400000</v>
          </cell>
          <cell r="I79">
            <v>0</v>
          </cell>
          <cell r="J79">
            <v>59160</v>
          </cell>
          <cell r="K79">
            <v>10200</v>
          </cell>
          <cell r="L79">
            <v>125800</v>
          </cell>
          <cell r="M79">
            <v>68000</v>
          </cell>
          <cell r="N79">
            <v>68000</v>
          </cell>
          <cell r="O79">
            <v>34000</v>
          </cell>
          <cell r="P79">
            <v>0</v>
          </cell>
          <cell r="Q79">
            <v>0</v>
          </cell>
          <cell r="R79">
            <v>365160</v>
          </cell>
        </row>
        <row r="80">
          <cell r="B80" t="str">
            <v>7401010208950003</v>
          </cell>
          <cell r="C80">
            <v>25041380863</v>
          </cell>
          <cell r="E80" t="str">
            <v>ASTIN PAPUA</v>
          </cell>
          <cell r="F80">
            <v>34913</v>
          </cell>
          <cell r="G80">
            <v>45748</v>
          </cell>
          <cell r="H80">
            <v>3400000</v>
          </cell>
          <cell r="I80">
            <v>0</v>
          </cell>
          <cell r="J80">
            <v>59160</v>
          </cell>
          <cell r="K80">
            <v>10200</v>
          </cell>
          <cell r="L80">
            <v>125800</v>
          </cell>
          <cell r="M80">
            <v>68000</v>
          </cell>
          <cell r="N80">
            <v>68000</v>
          </cell>
          <cell r="O80">
            <v>34000</v>
          </cell>
          <cell r="P80">
            <v>0</v>
          </cell>
          <cell r="Q80">
            <v>0</v>
          </cell>
          <cell r="R80">
            <v>365160</v>
          </cell>
        </row>
        <row r="81">
          <cell r="B81" t="str">
            <v>7401040605840003</v>
          </cell>
          <cell r="C81">
            <v>25103134877</v>
          </cell>
          <cell r="E81" t="str">
            <v>ASWAN</v>
          </cell>
          <cell r="F81">
            <v>33364</v>
          </cell>
          <cell r="G81">
            <v>45870</v>
          </cell>
          <cell r="H81">
            <v>3400000</v>
          </cell>
          <cell r="I81">
            <v>0</v>
          </cell>
          <cell r="J81">
            <v>59160</v>
          </cell>
          <cell r="K81">
            <v>10200</v>
          </cell>
          <cell r="L81">
            <v>125800</v>
          </cell>
          <cell r="M81">
            <v>68000</v>
          </cell>
          <cell r="N81">
            <v>68000</v>
          </cell>
          <cell r="O81">
            <v>34000</v>
          </cell>
          <cell r="P81">
            <v>0</v>
          </cell>
          <cell r="Q81">
            <v>0</v>
          </cell>
          <cell r="R81">
            <v>365160</v>
          </cell>
        </row>
        <row r="82">
          <cell r="B82" t="str">
            <v>7401141408910004</v>
          </cell>
          <cell r="C82">
            <v>25041380970</v>
          </cell>
          <cell r="E82" t="str">
            <v>ASWANDI</v>
          </cell>
          <cell r="F82">
            <v>33773</v>
          </cell>
          <cell r="G82">
            <v>45748</v>
          </cell>
          <cell r="H82">
            <v>3400000</v>
          </cell>
          <cell r="I82">
            <v>0</v>
          </cell>
          <cell r="J82">
            <v>59160</v>
          </cell>
          <cell r="K82">
            <v>10200</v>
          </cell>
          <cell r="L82">
            <v>125800</v>
          </cell>
          <cell r="M82">
            <v>68000</v>
          </cell>
          <cell r="N82">
            <v>68000</v>
          </cell>
          <cell r="O82">
            <v>34000</v>
          </cell>
          <cell r="P82">
            <v>0</v>
          </cell>
          <cell r="Q82">
            <v>0</v>
          </cell>
          <cell r="R82">
            <v>365160</v>
          </cell>
        </row>
        <row r="83">
          <cell r="B83" t="str">
            <v>7602043112880002</v>
          </cell>
          <cell r="C83">
            <v>21091912317</v>
          </cell>
          <cell r="E83" t="str">
            <v>AYUB</v>
          </cell>
          <cell r="F83">
            <v>32208</v>
          </cell>
          <cell r="G83">
            <v>44501</v>
          </cell>
          <cell r="H83">
            <v>3400000</v>
          </cell>
          <cell r="I83">
            <v>0</v>
          </cell>
          <cell r="J83">
            <v>59160</v>
          </cell>
          <cell r="K83">
            <v>10200</v>
          </cell>
          <cell r="L83">
            <v>125800</v>
          </cell>
          <cell r="M83">
            <v>68000</v>
          </cell>
          <cell r="N83">
            <v>68000</v>
          </cell>
          <cell r="O83">
            <v>34000</v>
          </cell>
          <cell r="P83">
            <v>0</v>
          </cell>
          <cell r="Q83">
            <v>0</v>
          </cell>
          <cell r="R83">
            <v>365160</v>
          </cell>
        </row>
        <row r="84">
          <cell r="B84" t="str">
            <v>7401012606810001</v>
          </cell>
          <cell r="C84">
            <v>25130126979</v>
          </cell>
          <cell r="E84" t="str">
            <v>AYUS</v>
          </cell>
          <cell r="F84">
            <v>29763</v>
          </cell>
          <cell r="G84">
            <v>45931</v>
          </cell>
          <cell r="H84">
            <v>3400000</v>
          </cell>
          <cell r="I84">
            <v>0</v>
          </cell>
          <cell r="J84">
            <v>59160</v>
          </cell>
          <cell r="K84">
            <v>10200</v>
          </cell>
          <cell r="L84">
            <v>125800</v>
          </cell>
          <cell r="M84">
            <v>68000</v>
          </cell>
          <cell r="N84">
            <v>68000</v>
          </cell>
          <cell r="O84">
            <v>34000</v>
          </cell>
          <cell r="P84">
            <v>0</v>
          </cell>
          <cell r="Q84">
            <v>0</v>
          </cell>
          <cell r="R84">
            <v>365160</v>
          </cell>
        </row>
        <row r="85">
          <cell r="B85" t="str">
            <v>7401010105930001</v>
          </cell>
          <cell r="C85">
            <v>25041381341</v>
          </cell>
          <cell r="E85" t="str">
            <v>BARUSLIN</v>
          </cell>
          <cell r="F85">
            <v>34090</v>
          </cell>
          <cell r="G85">
            <v>45748</v>
          </cell>
          <cell r="H85">
            <v>3400000</v>
          </cell>
          <cell r="I85">
            <v>0</v>
          </cell>
          <cell r="J85">
            <v>59160</v>
          </cell>
          <cell r="K85">
            <v>10200</v>
          </cell>
          <cell r="L85">
            <v>125800</v>
          </cell>
          <cell r="M85">
            <v>68000</v>
          </cell>
          <cell r="N85">
            <v>68000</v>
          </cell>
          <cell r="O85">
            <v>34000</v>
          </cell>
          <cell r="P85">
            <v>0</v>
          </cell>
          <cell r="Q85">
            <v>0</v>
          </cell>
          <cell r="R85">
            <v>365160</v>
          </cell>
        </row>
        <row r="86">
          <cell r="B86" t="str">
            <v>7401032504890001</v>
          </cell>
          <cell r="C86">
            <v>25028309745</v>
          </cell>
          <cell r="E86" t="str">
            <v>BASRI</v>
          </cell>
          <cell r="F86">
            <v>32623</v>
          </cell>
          <cell r="G86">
            <v>45717</v>
          </cell>
          <cell r="H86">
            <v>3400000</v>
          </cell>
          <cell r="I86">
            <v>0</v>
          </cell>
          <cell r="J86">
            <v>59160</v>
          </cell>
          <cell r="K86">
            <v>10200</v>
          </cell>
          <cell r="L86">
            <v>125800</v>
          </cell>
          <cell r="M86">
            <v>68000</v>
          </cell>
          <cell r="N86">
            <v>68000</v>
          </cell>
          <cell r="O86">
            <v>34000</v>
          </cell>
          <cell r="P86">
            <v>0</v>
          </cell>
          <cell r="Q86">
            <v>0</v>
          </cell>
          <cell r="R86">
            <v>365160</v>
          </cell>
        </row>
        <row r="87">
          <cell r="B87" t="str">
            <v>7401251810870001</v>
          </cell>
          <cell r="C87">
            <v>25041380376</v>
          </cell>
          <cell r="E87" t="str">
            <v>BIRMAN</v>
          </cell>
          <cell r="F87">
            <v>32068</v>
          </cell>
          <cell r="G87">
            <v>45748</v>
          </cell>
          <cell r="H87">
            <v>3400000</v>
          </cell>
          <cell r="I87">
            <v>0</v>
          </cell>
          <cell r="J87">
            <v>59160</v>
          </cell>
          <cell r="K87">
            <v>10200</v>
          </cell>
          <cell r="L87">
            <v>125800</v>
          </cell>
          <cell r="M87">
            <v>68000</v>
          </cell>
          <cell r="N87">
            <v>68000</v>
          </cell>
          <cell r="O87">
            <v>34000</v>
          </cell>
          <cell r="P87">
            <v>0</v>
          </cell>
          <cell r="Q87">
            <v>0</v>
          </cell>
          <cell r="R87">
            <v>365160</v>
          </cell>
        </row>
        <row r="88">
          <cell r="B88" t="str">
            <v>7401011412900001</v>
          </cell>
          <cell r="C88">
            <v>25041380418</v>
          </cell>
          <cell r="E88" t="str">
            <v>BOBY SAEMANI</v>
          </cell>
          <cell r="F88">
            <v>33221</v>
          </cell>
          <cell r="G88">
            <v>45748</v>
          </cell>
          <cell r="H88">
            <v>3400000</v>
          </cell>
          <cell r="I88">
            <v>0</v>
          </cell>
          <cell r="J88">
            <v>59160</v>
          </cell>
          <cell r="K88">
            <v>10200</v>
          </cell>
          <cell r="L88">
            <v>125800</v>
          </cell>
          <cell r="M88">
            <v>68000</v>
          </cell>
          <cell r="N88">
            <v>68000</v>
          </cell>
          <cell r="O88">
            <v>34000</v>
          </cell>
          <cell r="P88">
            <v>0</v>
          </cell>
          <cell r="Q88">
            <v>0</v>
          </cell>
          <cell r="R88">
            <v>365160</v>
          </cell>
        </row>
        <row r="89">
          <cell r="B89" t="str">
            <v>7401011706950001</v>
          </cell>
          <cell r="C89">
            <v>25082898039</v>
          </cell>
          <cell r="E89" t="str">
            <v>BUDIMAN</v>
          </cell>
          <cell r="F89">
            <v>34867</v>
          </cell>
          <cell r="G89">
            <v>45839</v>
          </cell>
          <cell r="H89">
            <v>3400000</v>
          </cell>
          <cell r="I89">
            <v>0</v>
          </cell>
          <cell r="J89">
            <v>59160</v>
          </cell>
          <cell r="K89">
            <v>10200</v>
          </cell>
          <cell r="L89">
            <v>125800</v>
          </cell>
          <cell r="M89">
            <v>68000</v>
          </cell>
          <cell r="N89">
            <v>68000</v>
          </cell>
          <cell r="O89">
            <v>34000</v>
          </cell>
          <cell r="P89">
            <v>0</v>
          </cell>
          <cell r="Q89">
            <v>0</v>
          </cell>
          <cell r="R89">
            <v>365160</v>
          </cell>
        </row>
        <row r="90">
          <cell r="B90" t="str">
            <v>7401011110020001</v>
          </cell>
          <cell r="C90">
            <v>25103134448</v>
          </cell>
          <cell r="E90" t="str">
            <v>BUNARTO</v>
          </cell>
          <cell r="F90">
            <v>37540</v>
          </cell>
          <cell r="G90">
            <v>45870</v>
          </cell>
          <cell r="H90">
            <v>3400000</v>
          </cell>
          <cell r="I90">
            <v>0</v>
          </cell>
          <cell r="J90">
            <v>59160</v>
          </cell>
          <cell r="K90">
            <v>10200</v>
          </cell>
          <cell r="L90">
            <v>125800</v>
          </cell>
          <cell r="M90">
            <v>68000</v>
          </cell>
          <cell r="N90">
            <v>68000</v>
          </cell>
          <cell r="O90">
            <v>34000</v>
          </cell>
          <cell r="P90">
            <v>0</v>
          </cell>
          <cell r="Q90">
            <v>0</v>
          </cell>
          <cell r="R90">
            <v>365160</v>
          </cell>
        </row>
        <row r="91">
          <cell r="B91" t="str">
            <v>7401242808730002</v>
          </cell>
          <cell r="C91">
            <v>25041380632</v>
          </cell>
          <cell r="E91" t="str">
            <v>BURHAN</v>
          </cell>
          <cell r="F91">
            <v>26904</v>
          </cell>
          <cell r="G91">
            <v>45748</v>
          </cell>
          <cell r="H91">
            <v>3400000</v>
          </cell>
          <cell r="I91">
            <v>0</v>
          </cell>
          <cell r="J91">
            <v>59160</v>
          </cell>
          <cell r="K91">
            <v>10200</v>
          </cell>
          <cell r="L91">
            <v>125800</v>
          </cell>
          <cell r="M91">
            <v>68000</v>
          </cell>
          <cell r="N91">
            <v>68000</v>
          </cell>
          <cell r="O91">
            <v>34000</v>
          </cell>
          <cell r="P91">
            <v>0</v>
          </cell>
          <cell r="Q91">
            <v>0</v>
          </cell>
          <cell r="R91">
            <v>365160</v>
          </cell>
        </row>
        <row r="92">
          <cell r="B92" t="str">
            <v>7404201204960001</v>
          </cell>
          <cell r="C92">
            <v>25130127233</v>
          </cell>
          <cell r="E92" t="str">
            <v>CANDRA</v>
          </cell>
          <cell r="F92">
            <v>35167</v>
          </cell>
          <cell r="G92">
            <v>45931</v>
          </cell>
          <cell r="H92">
            <v>3400000</v>
          </cell>
          <cell r="I92">
            <v>0</v>
          </cell>
          <cell r="J92">
            <v>59160</v>
          </cell>
          <cell r="K92">
            <v>10200</v>
          </cell>
          <cell r="L92">
            <v>125800</v>
          </cell>
          <cell r="M92">
            <v>68000</v>
          </cell>
          <cell r="N92">
            <v>68000</v>
          </cell>
          <cell r="O92">
            <v>34000</v>
          </cell>
          <cell r="P92">
            <v>0</v>
          </cell>
          <cell r="Q92">
            <v>0</v>
          </cell>
          <cell r="R92">
            <v>365160</v>
          </cell>
        </row>
        <row r="93">
          <cell r="B93" t="str">
            <v>7401181108980002</v>
          </cell>
          <cell r="C93">
            <v>25130127415</v>
          </cell>
          <cell r="E93" t="str">
            <v>DANDI WARDANA SAPUTRA</v>
          </cell>
          <cell r="F93">
            <v>36018</v>
          </cell>
          <cell r="G93">
            <v>45931</v>
          </cell>
          <cell r="H93">
            <v>3400000</v>
          </cell>
          <cell r="I93">
            <v>0</v>
          </cell>
          <cell r="J93">
            <v>59160</v>
          </cell>
          <cell r="K93">
            <v>10200</v>
          </cell>
          <cell r="L93">
            <v>125800</v>
          </cell>
          <cell r="M93">
            <v>68000</v>
          </cell>
          <cell r="N93">
            <v>68000</v>
          </cell>
          <cell r="O93">
            <v>34000</v>
          </cell>
          <cell r="P93">
            <v>0</v>
          </cell>
          <cell r="Q93">
            <v>0</v>
          </cell>
          <cell r="R93">
            <v>365160</v>
          </cell>
        </row>
        <row r="94">
          <cell r="B94" t="str">
            <v>7401181903830002</v>
          </cell>
          <cell r="C94">
            <v>25130127464</v>
          </cell>
          <cell r="E94" t="str">
            <v>DARNO</v>
          </cell>
          <cell r="F94">
            <v>30394</v>
          </cell>
          <cell r="G94">
            <v>45931</v>
          </cell>
          <cell r="H94">
            <v>3400000</v>
          </cell>
          <cell r="I94">
            <v>0</v>
          </cell>
          <cell r="J94">
            <v>59160</v>
          </cell>
          <cell r="K94">
            <v>10200</v>
          </cell>
          <cell r="L94">
            <v>125800</v>
          </cell>
          <cell r="M94">
            <v>68000</v>
          </cell>
          <cell r="N94">
            <v>68000</v>
          </cell>
          <cell r="O94">
            <v>34000</v>
          </cell>
          <cell r="P94">
            <v>0</v>
          </cell>
          <cell r="Q94">
            <v>0</v>
          </cell>
          <cell r="R94">
            <v>365160</v>
          </cell>
        </row>
        <row r="95">
          <cell r="B95" t="str">
            <v>7401070901940001</v>
          </cell>
          <cell r="C95">
            <v>25065370204</v>
          </cell>
          <cell r="E95" t="str">
            <v>DEDY</v>
          </cell>
          <cell r="F95">
            <v>34343</v>
          </cell>
          <cell r="G95">
            <v>45809</v>
          </cell>
          <cell r="H95">
            <v>3400000</v>
          </cell>
          <cell r="I95">
            <v>0</v>
          </cell>
          <cell r="J95">
            <v>59160</v>
          </cell>
          <cell r="K95">
            <v>10200</v>
          </cell>
          <cell r="L95">
            <v>125800</v>
          </cell>
          <cell r="M95">
            <v>68000</v>
          </cell>
          <cell r="N95">
            <v>68000</v>
          </cell>
          <cell r="O95">
            <v>34000</v>
          </cell>
          <cell r="P95">
            <v>0</v>
          </cell>
          <cell r="Q95">
            <v>0</v>
          </cell>
          <cell r="R95">
            <v>365160</v>
          </cell>
        </row>
        <row r="96">
          <cell r="B96" t="str">
            <v>3315121412890003</v>
          </cell>
          <cell r="C96">
            <v>16018693867</v>
          </cell>
          <cell r="E96" t="str">
            <v>DEDY CAHYONO</v>
          </cell>
          <cell r="F96">
            <v>32856</v>
          </cell>
          <cell r="G96">
            <v>42491</v>
          </cell>
          <cell r="H96">
            <v>3400000</v>
          </cell>
          <cell r="I96">
            <v>0</v>
          </cell>
          <cell r="J96">
            <v>59160</v>
          </cell>
          <cell r="K96">
            <v>10200</v>
          </cell>
          <cell r="L96">
            <v>125800</v>
          </cell>
          <cell r="M96">
            <v>68000</v>
          </cell>
          <cell r="N96">
            <v>68000</v>
          </cell>
          <cell r="O96">
            <v>34000</v>
          </cell>
          <cell r="P96">
            <v>0</v>
          </cell>
          <cell r="Q96">
            <v>0</v>
          </cell>
          <cell r="R96">
            <v>365160</v>
          </cell>
        </row>
        <row r="97">
          <cell r="B97" t="str">
            <v>7401181605920001</v>
          </cell>
          <cell r="C97">
            <v>25130127571</v>
          </cell>
          <cell r="E97" t="str">
            <v>DEDY WAHYU HAMID</v>
          </cell>
          <cell r="F97">
            <v>33740</v>
          </cell>
          <cell r="G97">
            <v>45931</v>
          </cell>
          <cell r="H97">
            <v>3400000</v>
          </cell>
          <cell r="I97">
            <v>0</v>
          </cell>
          <cell r="J97">
            <v>59160</v>
          </cell>
          <cell r="K97">
            <v>10200</v>
          </cell>
          <cell r="L97">
            <v>125800</v>
          </cell>
          <cell r="M97">
            <v>68000</v>
          </cell>
          <cell r="N97">
            <v>68000</v>
          </cell>
          <cell r="O97">
            <v>34000</v>
          </cell>
          <cell r="P97">
            <v>0</v>
          </cell>
          <cell r="Q97">
            <v>0</v>
          </cell>
          <cell r="R97">
            <v>365160</v>
          </cell>
        </row>
        <row r="98">
          <cell r="B98" t="str">
            <v>7401070902060001</v>
          </cell>
          <cell r="C98">
            <v>25103134729</v>
          </cell>
          <cell r="E98" t="str">
            <v>DEFRIANTO POGO</v>
          </cell>
          <cell r="F98">
            <v>38757</v>
          </cell>
          <cell r="G98">
            <v>45870</v>
          </cell>
          <cell r="H98">
            <v>3400000</v>
          </cell>
          <cell r="I98">
            <v>0</v>
          </cell>
          <cell r="J98">
            <v>59160</v>
          </cell>
          <cell r="K98">
            <v>10200</v>
          </cell>
          <cell r="L98">
            <v>125800</v>
          </cell>
          <cell r="M98">
            <v>68000</v>
          </cell>
          <cell r="N98">
            <v>68000</v>
          </cell>
          <cell r="O98">
            <v>34000</v>
          </cell>
          <cell r="P98">
            <v>0</v>
          </cell>
          <cell r="Q98">
            <v>0</v>
          </cell>
          <cell r="R98">
            <v>365160</v>
          </cell>
        </row>
        <row r="99">
          <cell r="B99" t="str">
            <v>7401010603930002</v>
          </cell>
          <cell r="C99">
            <v>25082898211</v>
          </cell>
          <cell r="E99" t="str">
            <v>DEWA SUJANA</v>
          </cell>
          <cell r="F99">
            <v>34034</v>
          </cell>
          <cell r="G99">
            <v>45839</v>
          </cell>
          <cell r="H99">
            <v>3400000</v>
          </cell>
          <cell r="I99">
            <v>0</v>
          </cell>
          <cell r="J99">
            <v>59160</v>
          </cell>
          <cell r="K99">
            <v>10200</v>
          </cell>
          <cell r="L99">
            <v>125800</v>
          </cell>
          <cell r="M99">
            <v>68000</v>
          </cell>
          <cell r="N99">
            <v>68000</v>
          </cell>
          <cell r="O99">
            <v>34000</v>
          </cell>
          <cell r="P99">
            <v>0</v>
          </cell>
          <cell r="Q99">
            <v>0</v>
          </cell>
          <cell r="R99">
            <v>365160</v>
          </cell>
        </row>
        <row r="100">
          <cell r="B100" t="str">
            <v>7401012709980002</v>
          </cell>
          <cell r="C100">
            <v>25103134703</v>
          </cell>
          <cell r="E100" t="str">
            <v>DHONNI AFRIANDI. B</v>
          </cell>
          <cell r="F100">
            <v>36065</v>
          </cell>
          <cell r="G100">
            <v>45870</v>
          </cell>
          <cell r="H100">
            <v>3400000</v>
          </cell>
          <cell r="I100">
            <v>0</v>
          </cell>
          <cell r="J100">
            <v>59160</v>
          </cell>
          <cell r="K100">
            <v>10200</v>
          </cell>
          <cell r="L100">
            <v>125800</v>
          </cell>
          <cell r="M100">
            <v>68000</v>
          </cell>
          <cell r="N100">
            <v>68000</v>
          </cell>
          <cell r="O100">
            <v>34000</v>
          </cell>
          <cell r="P100">
            <v>0</v>
          </cell>
          <cell r="Q100">
            <v>0</v>
          </cell>
          <cell r="R100">
            <v>365160</v>
          </cell>
        </row>
        <row r="101">
          <cell r="B101" t="str">
            <v>7401071009990001</v>
          </cell>
          <cell r="C101">
            <v>25082897999</v>
          </cell>
          <cell r="E101" t="str">
            <v>DION</v>
          </cell>
          <cell r="F101">
            <v>36413</v>
          </cell>
          <cell r="G101">
            <v>45839</v>
          </cell>
          <cell r="H101">
            <v>3400000</v>
          </cell>
          <cell r="I101">
            <v>0</v>
          </cell>
          <cell r="J101">
            <v>59160</v>
          </cell>
          <cell r="K101">
            <v>10200</v>
          </cell>
          <cell r="L101">
            <v>125800</v>
          </cell>
          <cell r="M101">
            <v>68000</v>
          </cell>
          <cell r="N101">
            <v>68000</v>
          </cell>
          <cell r="O101">
            <v>34000</v>
          </cell>
          <cell r="P101">
            <v>0</v>
          </cell>
          <cell r="Q101">
            <v>0</v>
          </cell>
          <cell r="R101">
            <v>365160</v>
          </cell>
        </row>
        <row r="102">
          <cell r="B102" t="str">
            <v>7401143112010004</v>
          </cell>
          <cell r="C102">
            <v>25082897767</v>
          </cell>
          <cell r="E102" t="str">
            <v>DODI PRANATA</v>
          </cell>
          <cell r="F102">
            <v>37256</v>
          </cell>
          <cell r="G102">
            <v>45839</v>
          </cell>
          <cell r="H102">
            <v>3400000</v>
          </cell>
          <cell r="I102">
            <v>0</v>
          </cell>
          <cell r="J102">
            <v>59160</v>
          </cell>
          <cell r="K102">
            <v>10200</v>
          </cell>
          <cell r="L102">
            <v>125800</v>
          </cell>
          <cell r="M102">
            <v>68000</v>
          </cell>
          <cell r="N102">
            <v>68000</v>
          </cell>
          <cell r="O102">
            <v>34000</v>
          </cell>
          <cell r="P102">
            <v>0</v>
          </cell>
          <cell r="Q102">
            <v>0</v>
          </cell>
          <cell r="R102">
            <v>365160</v>
          </cell>
        </row>
        <row r="103">
          <cell r="B103" t="str">
            <v>7307021502980001</v>
          </cell>
          <cell r="C103">
            <v>25065370899</v>
          </cell>
          <cell r="E103" t="str">
            <v>DWI FEBRIANSYAH</v>
          </cell>
          <cell r="F103">
            <v>35841</v>
          </cell>
          <cell r="G103">
            <v>45809</v>
          </cell>
          <cell r="H103">
            <v>3400000</v>
          </cell>
          <cell r="I103">
            <v>0</v>
          </cell>
          <cell r="J103">
            <v>59160</v>
          </cell>
          <cell r="K103">
            <v>10200</v>
          </cell>
          <cell r="L103">
            <v>125800</v>
          </cell>
          <cell r="M103">
            <v>68000</v>
          </cell>
          <cell r="N103">
            <v>68000</v>
          </cell>
          <cell r="O103">
            <v>34000</v>
          </cell>
          <cell r="P103">
            <v>0</v>
          </cell>
          <cell r="Q103">
            <v>0</v>
          </cell>
          <cell r="R103">
            <v>365160</v>
          </cell>
        </row>
        <row r="104">
          <cell r="B104" t="str">
            <v>7401012311800001</v>
          </cell>
          <cell r="C104">
            <v>25041380897</v>
          </cell>
          <cell r="E104" t="str">
            <v>EDHY SABARA T</v>
          </cell>
          <cell r="F104">
            <v>30640</v>
          </cell>
          <cell r="G104">
            <v>45748</v>
          </cell>
          <cell r="H104">
            <v>3400000</v>
          </cell>
          <cell r="I104">
            <v>0</v>
          </cell>
          <cell r="J104">
            <v>59160</v>
          </cell>
          <cell r="K104">
            <v>10200</v>
          </cell>
          <cell r="L104">
            <v>125800</v>
          </cell>
          <cell r="M104">
            <v>68000</v>
          </cell>
          <cell r="N104">
            <v>68000</v>
          </cell>
          <cell r="O104">
            <v>34000</v>
          </cell>
          <cell r="P104">
            <v>0</v>
          </cell>
          <cell r="Q104">
            <v>0</v>
          </cell>
          <cell r="R104">
            <v>365160</v>
          </cell>
        </row>
        <row r="105">
          <cell r="B105" t="str">
            <v>7401070105950001</v>
          </cell>
          <cell r="C105">
            <v>25130128256</v>
          </cell>
          <cell r="E105" t="str">
            <v>EDWIN</v>
          </cell>
          <cell r="F105">
            <v>34820</v>
          </cell>
          <cell r="G105">
            <v>45931</v>
          </cell>
          <cell r="H105">
            <v>3400000</v>
          </cell>
          <cell r="I105">
            <v>0</v>
          </cell>
          <cell r="J105">
            <v>59160</v>
          </cell>
          <cell r="K105">
            <v>10200</v>
          </cell>
          <cell r="L105">
            <v>125800</v>
          </cell>
          <cell r="M105">
            <v>68000</v>
          </cell>
          <cell r="N105">
            <v>68000</v>
          </cell>
          <cell r="O105">
            <v>34000</v>
          </cell>
          <cell r="P105">
            <v>0</v>
          </cell>
          <cell r="Q105">
            <v>0</v>
          </cell>
          <cell r="R105">
            <v>365160</v>
          </cell>
        </row>
        <row r="106">
          <cell r="B106" t="str">
            <v>7401041803790001</v>
          </cell>
          <cell r="C106">
            <v>25041380475</v>
          </cell>
          <cell r="E106" t="str">
            <v>EDYSUD SYAIFUDDIN</v>
          </cell>
          <cell r="F106">
            <v>28932</v>
          </cell>
          <cell r="G106">
            <v>45748</v>
          </cell>
          <cell r="H106">
            <v>3400000</v>
          </cell>
          <cell r="I106">
            <v>0</v>
          </cell>
          <cell r="J106">
            <v>59160</v>
          </cell>
          <cell r="K106">
            <v>10200</v>
          </cell>
          <cell r="L106">
            <v>125800</v>
          </cell>
          <cell r="M106">
            <v>68000</v>
          </cell>
          <cell r="N106">
            <v>68000</v>
          </cell>
          <cell r="O106">
            <v>34000</v>
          </cell>
          <cell r="P106">
            <v>0</v>
          </cell>
          <cell r="Q106">
            <v>0</v>
          </cell>
          <cell r="R106">
            <v>365160</v>
          </cell>
        </row>
        <row r="107">
          <cell r="B107" t="str">
            <v>7401230106950001</v>
          </cell>
          <cell r="C107">
            <v>25082898070</v>
          </cell>
          <cell r="E107" t="str">
            <v>EGE</v>
          </cell>
          <cell r="F107">
            <v>34851</v>
          </cell>
          <cell r="G107">
            <v>45839</v>
          </cell>
          <cell r="H107">
            <v>3400000</v>
          </cell>
          <cell r="I107">
            <v>0</v>
          </cell>
          <cell r="J107">
            <v>59160</v>
          </cell>
          <cell r="K107">
            <v>10200</v>
          </cell>
          <cell r="L107">
            <v>125800</v>
          </cell>
          <cell r="M107">
            <v>68000</v>
          </cell>
          <cell r="N107">
            <v>68000</v>
          </cell>
          <cell r="O107">
            <v>34000</v>
          </cell>
          <cell r="P107">
            <v>0</v>
          </cell>
          <cell r="Q107">
            <v>0</v>
          </cell>
          <cell r="R107">
            <v>365160</v>
          </cell>
        </row>
        <row r="108">
          <cell r="B108" t="str">
            <v>7401041105870005</v>
          </cell>
          <cell r="C108">
            <v>25082898187</v>
          </cell>
          <cell r="E108" t="str">
            <v>EKA PRASTAWAN</v>
          </cell>
          <cell r="F108">
            <v>31908</v>
          </cell>
          <cell r="G108">
            <v>45839</v>
          </cell>
          <cell r="H108">
            <v>3400000</v>
          </cell>
          <cell r="I108">
            <v>0</v>
          </cell>
          <cell r="J108">
            <v>59160</v>
          </cell>
          <cell r="K108">
            <v>10200</v>
          </cell>
          <cell r="L108">
            <v>125800</v>
          </cell>
          <cell r="M108">
            <v>68000</v>
          </cell>
          <cell r="N108">
            <v>68000</v>
          </cell>
          <cell r="O108">
            <v>34000</v>
          </cell>
          <cell r="P108">
            <v>0</v>
          </cell>
          <cell r="Q108">
            <v>0</v>
          </cell>
          <cell r="R108">
            <v>365160</v>
          </cell>
        </row>
        <row r="109">
          <cell r="B109" t="str">
            <v>7401140811990001</v>
          </cell>
          <cell r="C109">
            <v>25103134570</v>
          </cell>
          <cell r="E109" t="str">
            <v>EKO PRASETYO</v>
          </cell>
          <cell r="F109">
            <v>36472</v>
          </cell>
          <cell r="G109">
            <v>45870</v>
          </cell>
          <cell r="H109">
            <v>3400000</v>
          </cell>
          <cell r="I109">
            <v>0</v>
          </cell>
          <cell r="J109">
            <v>59160</v>
          </cell>
          <cell r="K109">
            <v>10200</v>
          </cell>
          <cell r="L109">
            <v>125800</v>
          </cell>
          <cell r="M109">
            <v>68000</v>
          </cell>
          <cell r="N109">
            <v>68000</v>
          </cell>
          <cell r="O109">
            <v>34000</v>
          </cell>
          <cell r="P109">
            <v>0</v>
          </cell>
          <cell r="Q109">
            <v>0</v>
          </cell>
          <cell r="R109">
            <v>365160</v>
          </cell>
        </row>
        <row r="110">
          <cell r="B110" t="str">
            <v>7471081006920002</v>
          </cell>
          <cell r="C110">
            <v>25130127340</v>
          </cell>
          <cell r="E110" t="str">
            <v>EMIL ASRITO TAHOA</v>
          </cell>
          <cell r="F110">
            <v>33765</v>
          </cell>
          <cell r="G110">
            <v>45931</v>
          </cell>
          <cell r="H110">
            <v>3400000</v>
          </cell>
          <cell r="I110">
            <v>0</v>
          </cell>
          <cell r="J110">
            <v>59160</v>
          </cell>
          <cell r="K110">
            <v>10200</v>
          </cell>
          <cell r="L110">
            <v>125800</v>
          </cell>
          <cell r="M110">
            <v>68000</v>
          </cell>
          <cell r="N110">
            <v>68000</v>
          </cell>
          <cell r="O110">
            <v>34000</v>
          </cell>
          <cell r="P110">
            <v>0</v>
          </cell>
          <cell r="Q110">
            <v>0</v>
          </cell>
          <cell r="R110">
            <v>365160</v>
          </cell>
        </row>
        <row r="111">
          <cell r="B111" t="str">
            <v>7401082712850002</v>
          </cell>
          <cell r="C111">
            <v>25130127282</v>
          </cell>
          <cell r="E111" t="str">
            <v>ERICK</v>
          </cell>
          <cell r="F111">
            <v>31408</v>
          </cell>
          <cell r="G111">
            <v>45931</v>
          </cell>
          <cell r="H111">
            <v>3400000</v>
          </cell>
          <cell r="I111">
            <v>13600000</v>
          </cell>
          <cell r="J111">
            <v>295800</v>
          </cell>
          <cell r="K111">
            <v>51000</v>
          </cell>
          <cell r="L111">
            <v>629000</v>
          </cell>
          <cell r="M111">
            <v>340000</v>
          </cell>
          <cell r="N111">
            <v>210948</v>
          </cell>
          <cell r="O111">
            <v>105474</v>
          </cell>
          <cell r="P111">
            <v>0</v>
          </cell>
          <cell r="Q111">
            <v>0</v>
          </cell>
          <cell r="R111">
            <v>1632222</v>
          </cell>
        </row>
        <row r="112">
          <cell r="B112" t="str">
            <v>7401072810890001</v>
          </cell>
          <cell r="C112">
            <v>25082897833</v>
          </cell>
          <cell r="E112" t="str">
            <v>ERSAL</v>
          </cell>
          <cell r="F112">
            <v>32809</v>
          </cell>
          <cell r="G112">
            <v>45839</v>
          </cell>
          <cell r="H112">
            <v>3400000</v>
          </cell>
          <cell r="I112">
            <v>0</v>
          </cell>
          <cell r="J112">
            <v>59160</v>
          </cell>
          <cell r="K112">
            <v>10200</v>
          </cell>
          <cell r="L112">
            <v>125800</v>
          </cell>
          <cell r="M112">
            <v>68000</v>
          </cell>
          <cell r="N112">
            <v>68000</v>
          </cell>
          <cell r="O112">
            <v>34000</v>
          </cell>
          <cell r="P112">
            <v>0</v>
          </cell>
          <cell r="Q112">
            <v>0</v>
          </cell>
          <cell r="R112">
            <v>365160</v>
          </cell>
        </row>
        <row r="113">
          <cell r="B113" t="str">
            <v>6101040505830012</v>
          </cell>
          <cell r="C113">
            <v>25130127738</v>
          </cell>
          <cell r="E113" t="str">
            <v>ERWIN</v>
          </cell>
          <cell r="F113">
            <v>30441</v>
          </cell>
          <cell r="G113">
            <v>45931</v>
          </cell>
          <cell r="H113">
            <v>3400000</v>
          </cell>
          <cell r="I113">
            <v>0</v>
          </cell>
          <cell r="J113">
            <v>59160</v>
          </cell>
          <cell r="K113">
            <v>10200</v>
          </cell>
          <cell r="L113">
            <v>125800</v>
          </cell>
          <cell r="M113">
            <v>68000</v>
          </cell>
          <cell r="N113">
            <v>68000</v>
          </cell>
          <cell r="O113">
            <v>34000</v>
          </cell>
          <cell r="P113">
            <v>0</v>
          </cell>
          <cell r="Q113">
            <v>0</v>
          </cell>
          <cell r="R113">
            <v>365160</v>
          </cell>
        </row>
        <row r="114">
          <cell r="B114" t="str">
            <v>7401012302950001</v>
          </cell>
          <cell r="C114">
            <v>25065370105</v>
          </cell>
          <cell r="E114" t="str">
            <v>ERWIN</v>
          </cell>
          <cell r="F114">
            <v>34781</v>
          </cell>
          <cell r="G114">
            <v>45809</v>
          </cell>
          <cell r="H114">
            <v>3400000</v>
          </cell>
          <cell r="I114">
            <v>0</v>
          </cell>
          <cell r="J114">
            <v>59160</v>
          </cell>
          <cell r="K114">
            <v>10200</v>
          </cell>
          <cell r="L114">
            <v>125800</v>
          </cell>
          <cell r="M114">
            <v>68000</v>
          </cell>
          <cell r="N114">
            <v>68000</v>
          </cell>
          <cell r="O114">
            <v>34000</v>
          </cell>
          <cell r="P114">
            <v>0</v>
          </cell>
          <cell r="Q114">
            <v>0</v>
          </cell>
          <cell r="R114">
            <v>365160</v>
          </cell>
        </row>
        <row r="115">
          <cell r="B115" t="str">
            <v>7401010607950001</v>
          </cell>
          <cell r="C115">
            <v>25065370006</v>
          </cell>
          <cell r="E115" t="str">
            <v>ERWIN. B</v>
          </cell>
          <cell r="F115">
            <v>34886</v>
          </cell>
          <cell r="G115">
            <v>45809</v>
          </cell>
          <cell r="H115">
            <v>3400000</v>
          </cell>
          <cell r="I115">
            <v>0</v>
          </cell>
          <cell r="J115">
            <v>59160</v>
          </cell>
          <cell r="K115">
            <v>10200</v>
          </cell>
          <cell r="L115">
            <v>125800</v>
          </cell>
          <cell r="M115">
            <v>68000</v>
          </cell>
          <cell r="N115">
            <v>68000</v>
          </cell>
          <cell r="O115">
            <v>34000</v>
          </cell>
          <cell r="P115">
            <v>0</v>
          </cell>
          <cell r="Q115">
            <v>0</v>
          </cell>
          <cell r="R115">
            <v>365160</v>
          </cell>
        </row>
        <row r="116">
          <cell r="B116" t="str">
            <v>7308230701950003</v>
          </cell>
          <cell r="C116">
            <v>25103134778</v>
          </cell>
          <cell r="E116" t="str">
            <v>FAJAR</v>
          </cell>
          <cell r="F116">
            <v>34706</v>
          </cell>
          <cell r="G116">
            <v>45870</v>
          </cell>
          <cell r="H116">
            <v>3400000</v>
          </cell>
          <cell r="I116">
            <v>0</v>
          </cell>
          <cell r="J116">
            <v>59160</v>
          </cell>
          <cell r="K116">
            <v>10200</v>
          </cell>
          <cell r="L116">
            <v>125800</v>
          </cell>
          <cell r="M116">
            <v>68000</v>
          </cell>
          <cell r="N116">
            <v>68000</v>
          </cell>
          <cell r="O116">
            <v>34000</v>
          </cell>
          <cell r="P116">
            <v>0</v>
          </cell>
          <cell r="Q116">
            <v>0</v>
          </cell>
          <cell r="R116">
            <v>365160</v>
          </cell>
        </row>
        <row r="117">
          <cell r="B117" t="str">
            <v>7401252911980002</v>
          </cell>
          <cell r="C117">
            <v>25065370287</v>
          </cell>
          <cell r="E117" t="str">
            <v>FAJAR ASWAD</v>
          </cell>
          <cell r="F117">
            <v>35883</v>
          </cell>
          <cell r="G117">
            <v>45809</v>
          </cell>
          <cell r="H117">
            <v>3400000</v>
          </cell>
          <cell r="I117">
            <v>0</v>
          </cell>
          <cell r="J117">
            <v>59160</v>
          </cell>
          <cell r="K117">
            <v>10200</v>
          </cell>
          <cell r="L117">
            <v>125800</v>
          </cell>
          <cell r="M117">
            <v>68000</v>
          </cell>
          <cell r="N117">
            <v>68000</v>
          </cell>
          <cell r="O117">
            <v>34000</v>
          </cell>
          <cell r="P117">
            <v>0</v>
          </cell>
          <cell r="Q117">
            <v>0</v>
          </cell>
          <cell r="R117">
            <v>365160</v>
          </cell>
        </row>
        <row r="118">
          <cell r="B118" t="str">
            <v>7401012201070001</v>
          </cell>
          <cell r="C118">
            <v>25130128363</v>
          </cell>
          <cell r="E118" t="str">
            <v>FAREL BASTIAN</v>
          </cell>
          <cell r="F118">
            <v>39104</v>
          </cell>
          <cell r="G118">
            <v>45931</v>
          </cell>
          <cell r="H118">
            <v>3400000</v>
          </cell>
          <cell r="I118">
            <v>0</v>
          </cell>
          <cell r="J118">
            <v>59160</v>
          </cell>
          <cell r="K118">
            <v>10200</v>
          </cell>
          <cell r="L118">
            <v>125800</v>
          </cell>
          <cell r="M118">
            <v>68000</v>
          </cell>
          <cell r="N118">
            <v>68000</v>
          </cell>
          <cell r="O118">
            <v>34000</v>
          </cell>
          <cell r="P118">
            <v>0</v>
          </cell>
          <cell r="Q118">
            <v>0</v>
          </cell>
          <cell r="R118">
            <v>365160</v>
          </cell>
        </row>
        <row r="119">
          <cell r="B119">
            <v>7308180107870160</v>
          </cell>
          <cell r="C119">
            <v>25065370576</v>
          </cell>
          <cell r="E119" t="str">
            <v>FERDI</v>
          </cell>
          <cell r="F119">
            <v>31959</v>
          </cell>
          <cell r="G119">
            <v>45809</v>
          </cell>
          <cell r="H119">
            <v>3400000</v>
          </cell>
          <cell r="I119">
            <v>0</v>
          </cell>
          <cell r="J119">
            <v>59160</v>
          </cell>
          <cell r="K119">
            <v>10200</v>
          </cell>
          <cell r="L119">
            <v>125800</v>
          </cell>
          <cell r="M119">
            <v>68000</v>
          </cell>
          <cell r="N119">
            <v>68000</v>
          </cell>
          <cell r="O119">
            <v>34000</v>
          </cell>
          <cell r="P119">
            <v>0</v>
          </cell>
          <cell r="Q119">
            <v>0</v>
          </cell>
          <cell r="R119">
            <v>365160</v>
          </cell>
        </row>
        <row r="120">
          <cell r="B120" t="str">
            <v>7403171704030001</v>
          </cell>
          <cell r="C120">
            <v>25103134505</v>
          </cell>
          <cell r="E120" t="str">
            <v>FERI</v>
          </cell>
          <cell r="F120">
            <v>37728</v>
          </cell>
          <cell r="G120">
            <v>45870</v>
          </cell>
          <cell r="H120">
            <v>3400000</v>
          </cell>
          <cell r="I120">
            <v>0</v>
          </cell>
          <cell r="J120">
            <v>59160</v>
          </cell>
          <cell r="K120">
            <v>10200</v>
          </cell>
          <cell r="L120">
            <v>125800</v>
          </cell>
          <cell r="M120">
            <v>68000</v>
          </cell>
          <cell r="N120">
            <v>68000</v>
          </cell>
          <cell r="O120">
            <v>34000</v>
          </cell>
          <cell r="P120">
            <v>0</v>
          </cell>
          <cell r="Q120">
            <v>0</v>
          </cell>
          <cell r="R120">
            <v>365160</v>
          </cell>
        </row>
        <row r="121">
          <cell r="B121" t="str">
            <v>7401012106000003</v>
          </cell>
          <cell r="C121">
            <v>25130126938</v>
          </cell>
          <cell r="E121" t="str">
            <v>FERY RYANTO</v>
          </cell>
          <cell r="F121">
            <v>36698</v>
          </cell>
          <cell r="G121">
            <v>45931</v>
          </cell>
          <cell r="H121">
            <v>3400000</v>
          </cell>
          <cell r="I121">
            <v>0</v>
          </cell>
          <cell r="J121">
            <v>59160</v>
          </cell>
          <cell r="K121">
            <v>10200</v>
          </cell>
          <cell r="L121">
            <v>125800</v>
          </cell>
          <cell r="M121">
            <v>68000</v>
          </cell>
          <cell r="N121">
            <v>68000</v>
          </cell>
          <cell r="O121">
            <v>34000</v>
          </cell>
          <cell r="P121">
            <v>0</v>
          </cell>
          <cell r="Q121">
            <v>0</v>
          </cell>
          <cell r="R121">
            <v>365160</v>
          </cell>
        </row>
        <row r="122">
          <cell r="B122" t="str">
            <v>7401010709960005</v>
          </cell>
          <cell r="C122">
            <v>25041380921</v>
          </cell>
          <cell r="E122" t="str">
            <v>FIKRAM</v>
          </cell>
          <cell r="F122">
            <v>35315</v>
          </cell>
          <cell r="G122">
            <v>45748</v>
          </cell>
          <cell r="H122">
            <v>3400000</v>
          </cell>
          <cell r="I122">
            <v>0</v>
          </cell>
          <cell r="J122">
            <v>59160</v>
          </cell>
          <cell r="K122">
            <v>10200</v>
          </cell>
          <cell r="L122">
            <v>125800</v>
          </cell>
          <cell r="M122">
            <v>68000</v>
          </cell>
          <cell r="N122">
            <v>68000</v>
          </cell>
          <cell r="O122">
            <v>34000</v>
          </cell>
          <cell r="P122">
            <v>0</v>
          </cell>
          <cell r="Q122">
            <v>0</v>
          </cell>
          <cell r="R122">
            <v>365160</v>
          </cell>
        </row>
        <row r="123">
          <cell r="B123" t="str">
            <v>7401010805830001</v>
          </cell>
          <cell r="C123">
            <v>25041381358</v>
          </cell>
          <cell r="E123" t="str">
            <v>FIRMAN</v>
          </cell>
          <cell r="F123">
            <v>30444</v>
          </cell>
          <cell r="G123">
            <v>45748</v>
          </cell>
          <cell r="H123">
            <v>3400000</v>
          </cell>
          <cell r="I123">
            <v>0</v>
          </cell>
          <cell r="J123">
            <v>59160</v>
          </cell>
          <cell r="K123">
            <v>10200</v>
          </cell>
          <cell r="L123">
            <v>125800</v>
          </cell>
          <cell r="M123">
            <v>68000</v>
          </cell>
          <cell r="N123">
            <v>68000</v>
          </cell>
          <cell r="O123">
            <v>34000</v>
          </cell>
          <cell r="P123">
            <v>0</v>
          </cell>
          <cell r="Q123">
            <v>0</v>
          </cell>
          <cell r="R123">
            <v>365160</v>
          </cell>
        </row>
        <row r="124">
          <cell r="B124" t="str">
            <v>7401070507840002</v>
          </cell>
          <cell r="C124">
            <v>25130127126</v>
          </cell>
          <cell r="E124" t="str">
            <v>FIRMAN</v>
          </cell>
          <cell r="F124">
            <v>30868</v>
          </cell>
          <cell r="G124">
            <v>45931</v>
          </cell>
          <cell r="H124">
            <v>3400000</v>
          </cell>
          <cell r="I124">
            <v>0</v>
          </cell>
          <cell r="J124">
            <v>59160</v>
          </cell>
          <cell r="K124">
            <v>10200</v>
          </cell>
          <cell r="L124">
            <v>125800</v>
          </cell>
          <cell r="M124">
            <v>68000</v>
          </cell>
          <cell r="N124">
            <v>68000</v>
          </cell>
          <cell r="O124">
            <v>34000</v>
          </cell>
          <cell r="P124">
            <v>0</v>
          </cell>
          <cell r="Q124">
            <v>0</v>
          </cell>
          <cell r="R124">
            <v>365160</v>
          </cell>
        </row>
        <row r="125">
          <cell r="B125" t="str">
            <v>7401080902760001</v>
          </cell>
          <cell r="C125">
            <v>25065370238</v>
          </cell>
          <cell r="E125" t="str">
            <v>FIRMAN</v>
          </cell>
          <cell r="F125">
            <v>27799</v>
          </cell>
          <cell r="G125">
            <v>45809</v>
          </cell>
          <cell r="H125">
            <v>3400000</v>
          </cell>
          <cell r="I125">
            <v>0</v>
          </cell>
          <cell r="J125">
            <v>59160</v>
          </cell>
          <cell r="K125">
            <v>10200</v>
          </cell>
          <cell r="L125">
            <v>125800</v>
          </cell>
          <cell r="M125">
            <v>68000</v>
          </cell>
          <cell r="N125">
            <v>68000</v>
          </cell>
          <cell r="O125">
            <v>34000</v>
          </cell>
          <cell r="P125">
            <v>0</v>
          </cell>
          <cell r="Q125">
            <v>0</v>
          </cell>
          <cell r="R125">
            <v>365160</v>
          </cell>
        </row>
        <row r="126">
          <cell r="B126" t="str">
            <v>7308180112930001</v>
          </cell>
          <cell r="C126">
            <v>25041381317</v>
          </cell>
          <cell r="E126" t="str">
            <v>GAFFAR</v>
          </cell>
          <cell r="F126">
            <v>33179</v>
          </cell>
          <cell r="G126">
            <v>45748</v>
          </cell>
          <cell r="H126">
            <v>3400000</v>
          </cell>
          <cell r="I126">
            <v>0</v>
          </cell>
          <cell r="J126">
            <v>59160</v>
          </cell>
          <cell r="K126">
            <v>10200</v>
          </cell>
          <cell r="L126">
            <v>125800</v>
          </cell>
          <cell r="M126">
            <v>68000</v>
          </cell>
          <cell r="N126">
            <v>68000</v>
          </cell>
          <cell r="O126">
            <v>34000</v>
          </cell>
          <cell r="P126">
            <v>0</v>
          </cell>
          <cell r="Q126">
            <v>0</v>
          </cell>
          <cell r="R126">
            <v>365160</v>
          </cell>
        </row>
        <row r="127">
          <cell r="B127" t="str">
            <v>7410040803940002</v>
          </cell>
          <cell r="C127">
            <v>25130127647</v>
          </cell>
          <cell r="E127" t="str">
            <v>GEDE NGURAH</v>
          </cell>
          <cell r="F127">
            <v>34401</v>
          </cell>
          <cell r="G127">
            <v>45931</v>
          </cell>
          <cell r="H127">
            <v>3400000</v>
          </cell>
          <cell r="I127">
            <v>0</v>
          </cell>
          <cell r="J127">
            <v>59160</v>
          </cell>
          <cell r="K127">
            <v>10200</v>
          </cell>
          <cell r="L127">
            <v>125800</v>
          </cell>
          <cell r="M127">
            <v>68000</v>
          </cell>
          <cell r="N127">
            <v>68000</v>
          </cell>
          <cell r="O127">
            <v>34000</v>
          </cell>
          <cell r="P127">
            <v>0</v>
          </cell>
          <cell r="Q127">
            <v>0</v>
          </cell>
          <cell r="R127">
            <v>365160</v>
          </cell>
        </row>
        <row r="128">
          <cell r="B128" t="str">
            <v>7401121806020001</v>
          </cell>
          <cell r="C128">
            <v>25130127084</v>
          </cell>
          <cell r="E128" t="str">
            <v>GILANG FADHYLA</v>
          </cell>
          <cell r="F128">
            <v>37425</v>
          </cell>
          <cell r="G128">
            <v>45931</v>
          </cell>
          <cell r="H128">
            <v>3400000</v>
          </cell>
          <cell r="I128">
            <v>17000000</v>
          </cell>
          <cell r="J128">
            <v>354960</v>
          </cell>
          <cell r="K128">
            <v>61200</v>
          </cell>
          <cell r="L128">
            <v>754800</v>
          </cell>
          <cell r="M128">
            <v>408000</v>
          </cell>
          <cell r="N128">
            <v>210948</v>
          </cell>
          <cell r="O128">
            <v>105474</v>
          </cell>
          <cell r="P128">
            <v>0</v>
          </cell>
          <cell r="Q128">
            <v>0</v>
          </cell>
          <cell r="R128">
            <v>1895382</v>
          </cell>
        </row>
        <row r="129">
          <cell r="B129" t="str">
            <v>7371091409020011</v>
          </cell>
          <cell r="C129">
            <v>25082898161</v>
          </cell>
          <cell r="E129" t="str">
            <v>GILANG PUTRA</v>
          </cell>
          <cell r="F129">
            <v>37513</v>
          </cell>
          <cell r="G129">
            <v>45839</v>
          </cell>
          <cell r="H129">
            <v>3400000</v>
          </cell>
          <cell r="I129">
            <v>0</v>
          </cell>
          <cell r="J129">
            <v>59160</v>
          </cell>
          <cell r="K129">
            <v>10200</v>
          </cell>
          <cell r="L129">
            <v>125800</v>
          </cell>
          <cell r="M129">
            <v>68000</v>
          </cell>
          <cell r="N129">
            <v>68000</v>
          </cell>
          <cell r="O129">
            <v>34000</v>
          </cell>
          <cell r="P129">
            <v>0</v>
          </cell>
          <cell r="Q129">
            <v>0</v>
          </cell>
          <cell r="R129">
            <v>365160</v>
          </cell>
        </row>
        <row r="130">
          <cell r="B130" t="str">
            <v>7401070101790004</v>
          </cell>
          <cell r="C130">
            <v>25130127662</v>
          </cell>
          <cell r="E130" t="str">
            <v>GUNAWAN</v>
          </cell>
          <cell r="F130">
            <v>28856</v>
          </cell>
          <cell r="G130">
            <v>45931</v>
          </cell>
          <cell r="H130">
            <v>3400000</v>
          </cell>
          <cell r="I130">
            <v>0</v>
          </cell>
          <cell r="J130">
            <v>59160</v>
          </cell>
          <cell r="K130">
            <v>10200</v>
          </cell>
          <cell r="L130">
            <v>125800</v>
          </cell>
          <cell r="M130">
            <v>68000</v>
          </cell>
          <cell r="N130">
            <v>68000</v>
          </cell>
          <cell r="O130">
            <v>34000</v>
          </cell>
          <cell r="P130">
            <v>0</v>
          </cell>
          <cell r="Q130">
            <v>0</v>
          </cell>
          <cell r="R130">
            <v>365160</v>
          </cell>
        </row>
        <row r="131">
          <cell r="B131" t="str">
            <v>7401021003990002</v>
          </cell>
          <cell r="C131">
            <v>25130127191</v>
          </cell>
          <cell r="E131" t="str">
            <v>GUSTI NGURAH HENDRA KUSUMA</v>
          </cell>
          <cell r="F131">
            <v>36229</v>
          </cell>
          <cell r="G131">
            <v>45931</v>
          </cell>
          <cell r="H131">
            <v>3400000</v>
          </cell>
          <cell r="I131">
            <v>0</v>
          </cell>
          <cell r="J131">
            <v>59160</v>
          </cell>
          <cell r="K131">
            <v>10200</v>
          </cell>
          <cell r="L131">
            <v>125800</v>
          </cell>
          <cell r="M131">
            <v>68000</v>
          </cell>
          <cell r="N131">
            <v>68000</v>
          </cell>
          <cell r="O131">
            <v>34000</v>
          </cell>
          <cell r="P131">
            <v>0</v>
          </cell>
          <cell r="Q131">
            <v>0</v>
          </cell>
          <cell r="R131">
            <v>365160</v>
          </cell>
        </row>
        <row r="132">
          <cell r="B132" t="str">
            <v>7326061504860002</v>
          </cell>
          <cell r="C132">
            <v>25065370501</v>
          </cell>
          <cell r="E132" t="str">
            <v>HABEL PASUDI</v>
          </cell>
          <cell r="F132">
            <v>31517</v>
          </cell>
          <cell r="G132">
            <v>45809</v>
          </cell>
          <cell r="H132">
            <v>3400000</v>
          </cell>
          <cell r="I132">
            <v>0</v>
          </cell>
          <cell r="J132">
            <v>59160</v>
          </cell>
          <cell r="K132">
            <v>10200</v>
          </cell>
          <cell r="L132">
            <v>125800</v>
          </cell>
          <cell r="M132">
            <v>68000</v>
          </cell>
          <cell r="N132">
            <v>68000</v>
          </cell>
          <cell r="O132">
            <v>34000</v>
          </cell>
          <cell r="P132">
            <v>0</v>
          </cell>
          <cell r="Q132">
            <v>0</v>
          </cell>
          <cell r="R132">
            <v>365160</v>
          </cell>
        </row>
        <row r="133">
          <cell r="B133" t="str">
            <v>7302072707010005</v>
          </cell>
          <cell r="C133">
            <v>25082897932</v>
          </cell>
          <cell r="E133" t="str">
            <v>HAERIL AKBAR</v>
          </cell>
          <cell r="F133">
            <v>37099</v>
          </cell>
          <cell r="G133">
            <v>45839</v>
          </cell>
          <cell r="H133">
            <v>3400000</v>
          </cell>
          <cell r="I133">
            <v>0</v>
          </cell>
          <cell r="J133">
            <v>59160</v>
          </cell>
          <cell r="K133">
            <v>10200</v>
          </cell>
          <cell r="L133">
            <v>125800</v>
          </cell>
          <cell r="M133">
            <v>68000</v>
          </cell>
          <cell r="N133">
            <v>68000</v>
          </cell>
          <cell r="O133">
            <v>34000</v>
          </cell>
          <cell r="P133">
            <v>0</v>
          </cell>
          <cell r="Q133">
            <v>0</v>
          </cell>
          <cell r="R133">
            <v>365160</v>
          </cell>
        </row>
        <row r="134">
          <cell r="B134" t="str">
            <v>7401043012000005</v>
          </cell>
          <cell r="C134">
            <v>25103134984</v>
          </cell>
          <cell r="E134" t="str">
            <v>HAERUDDIN</v>
          </cell>
          <cell r="F134">
            <v>36890</v>
          </cell>
          <cell r="G134">
            <v>45870</v>
          </cell>
          <cell r="H134">
            <v>3400000</v>
          </cell>
          <cell r="I134">
            <v>0</v>
          </cell>
          <cell r="J134">
            <v>59160</v>
          </cell>
          <cell r="K134">
            <v>10200</v>
          </cell>
          <cell r="L134">
            <v>125800</v>
          </cell>
          <cell r="M134">
            <v>68000</v>
          </cell>
          <cell r="N134">
            <v>68000</v>
          </cell>
          <cell r="O134">
            <v>34000</v>
          </cell>
          <cell r="P134">
            <v>0</v>
          </cell>
          <cell r="Q134">
            <v>0</v>
          </cell>
          <cell r="R134">
            <v>365160</v>
          </cell>
        </row>
        <row r="135">
          <cell r="B135" t="str">
            <v>7401082904060001</v>
          </cell>
          <cell r="C135">
            <v>25065370121</v>
          </cell>
          <cell r="E135" t="str">
            <v>HAIKAL</v>
          </cell>
          <cell r="F135">
            <v>38836</v>
          </cell>
          <cell r="G135">
            <v>45809</v>
          </cell>
          <cell r="H135">
            <v>3400000</v>
          </cell>
          <cell r="I135">
            <v>0</v>
          </cell>
          <cell r="J135">
            <v>59160</v>
          </cell>
          <cell r="K135">
            <v>10200</v>
          </cell>
          <cell r="L135">
            <v>125800</v>
          </cell>
          <cell r="M135">
            <v>68000</v>
          </cell>
          <cell r="N135">
            <v>68000</v>
          </cell>
          <cell r="O135">
            <v>34000</v>
          </cell>
          <cell r="P135">
            <v>0</v>
          </cell>
          <cell r="Q135">
            <v>0</v>
          </cell>
          <cell r="R135">
            <v>365160</v>
          </cell>
        </row>
        <row r="136">
          <cell r="B136" t="str">
            <v>7401010512800001</v>
          </cell>
          <cell r="C136">
            <v>25103134851</v>
          </cell>
          <cell r="E136" t="str">
            <v>HAMSAH</v>
          </cell>
          <cell r="F136">
            <v>29560</v>
          </cell>
          <cell r="G136">
            <v>45870</v>
          </cell>
          <cell r="H136">
            <v>3400000</v>
          </cell>
          <cell r="I136">
            <v>0</v>
          </cell>
          <cell r="J136">
            <v>59160</v>
          </cell>
          <cell r="K136">
            <v>10200</v>
          </cell>
          <cell r="L136">
            <v>125800</v>
          </cell>
          <cell r="M136">
            <v>68000</v>
          </cell>
          <cell r="N136">
            <v>68000</v>
          </cell>
          <cell r="O136">
            <v>34000</v>
          </cell>
          <cell r="P136">
            <v>0</v>
          </cell>
          <cell r="Q136">
            <v>0</v>
          </cell>
          <cell r="R136">
            <v>365160</v>
          </cell>
        </row>
        <row r="137">
          <cell r="B137" t="str">
            <v>7308103110920002</v>
          </cell>
          <cell r="C137">
            <v>25130128371</v>
          </cell>
          <cell r="E137" t="str">
            <v>HARIADI HARIS</v>
          </cell>
          <cell r="F137">
            <v>33908</v>
          </cell>
          <cell r="G137">
            <v>45931</v>
          </cell>
          <cell r="H137">
            <v>3400000</v>
          </cell>
          <cell r="I137">
            <v>0</v>
          </cell>
          <cell r="J137">
            <v>59160</v>
          </cell>
          <cell r="K137">
            <v>10200</v>
          </cell>
          <cell r="L137">
            <v>125800</v>
          </cell>
          <cell r="M137">
            <v>68000</v>
          </cell>
          <cell r="N137">
            <v>68000</v>
          </cell>
          <cell r="O137">
            <v>34000</v>
          </cell>
          <cell r="P137">
            <v>0</v>
          </cell>
          <cell r="Q137">
            <v>0</v>
          </cell>
          <cell r="R137">
            <v>365160</v>
          </cell>
        </row>
        <row r="138">
          <cell r="B138" t="str">
            <v>7401201212940003</v>
          </cell>
          <cell r="C138">
            <v>25065370865</v>
          </cell>
          <cell r="E138" t="str">
            <v>HARIANTO</v>
          </cell>
          <cell r="F138">
            <v>34680</v>
          </cell>
          <cell r="G138">
            <v>45809</v>
          </cell>
          <cell r="H138">
            <v>3400000</v>
          </cell>
          <cell r="I138">
            <v>0</v>
          </cell>
          <cell r="J138">
            <v>59160</v>
          </cell>
          <cell r="K138">
            <v>10200</v>
          </cell>
          <cell r="L138">
            <v>125800</v>
          </cell>
          <cell r="M138">
            <v>68000</v>
          </cell>
          <cell r="N138">
            <v>68000</v>
          </cell>
          <cell r="O138">
            <v>34000</v>
          </cell>
          <cell r="P138">
            <v>0</v>
          </cell>
          <cell r="Q138">
            <v>0</v>
          </cell>
          <cell r="R138">
            <v>365160</v>
          </cell>
        </row>
        <row r="139">
          <cell r="B139" t="str">
            <v>7401041711970002</v>
          </cell>
          <cell r="C139">
            <v>25065370428</v>
          </cell>
          <cell r="E139" t="str">
            <v>HASBI</v>
          </cell>
          <cell r="F139">
            <v>35751</v>
          </cell>
          <cell r="G139">
            <v>45809</v>
          </cell>
          <cell r="H139">
            <v>3400000</v>
          </cell>
          <cell r="I139">
            <v>0</v>
          </cell>
          <cell r="J139">
            <v>59160</v>
          </cell>
          <cell r="K139">
            <v>10200</v>
          </cell>
          <cell r="L139">
            <v>125800</v>
          </cell>
          <cell r="M139">
            <v>68000</v>
          </cell>
          <cell r="N139">
            <v>68000</v>
          </cell>
          <cell r="O139">
            <v>34000</v>
          </cell>
          <cell r="P139">
            <v>0</v>
          </cell>
          <cell r="Q139">
            <v>0</v>
          </cell>
          <cell r="R139">
            <v>365160</v>
          </cell>
        </row>
        <row r="140">
          <cell r="B140" t="str">
            <v>7401140205840002</v>
          </cell>
          <cell r="C140">
            <v>25041380798</v>
          </cell>
          <cell r="E140" t="str">
            <v>HASBI</v>
          </cell>
          <cell r="F140">
            <v>30804</v>
          </cell>
          <cell r="G140">
            <v>45748</v>
          </cell>
          <cell r="H140">
            <v>3400000</v>
          </cell>
          <cell r="I140">
            <v>0</v>
          </cell>
          <cell r="J140">
            <v>59160</v>
          </cell>
          <cell r="K140">
            <v>10200</v>
          </cell>
          <cell r="L140">
            <v>125800</v>
          </cell>
          <cell r="M140">
            <v>68000</v>
          </cell>
          <cell r="N140">
            <v>68000</v>
          </cell>
          <cell r="O140">
            <v>34000</v>
          </cell>
          <cell r="P140">
            <v>0</v>
          </cell>
          <cell r="Q140">
            <v>0</v>
          </cell>
          <cell r="R140">
            <v>365160</v>
          </cell>
        </row>
        <row r="141">
          <cell r="B141" t="str">
            <v>7401100311880001</v>
          </cell>
          <cell r="C141">
            <v>25103135049</v>
          </cell>
          <cell r="E141" t="str">
            <v>HASPIADI</v>
          </cell>
          <cell r="F141">
            <v>32450</v>
          </cell>
          <cell r="G141">
            <v>45870</v>
          </cell>
          <cell r="H141">
            <v>3400000</v>
          </cell>
          <cell r="I141">
            <v>0</v>
          </cell>
          <cell r="J141">
            <v>59160</v>
          </cell>
          <cell r="K141">
            <v>10200</v>
          </cell>
          <cell r="L141">
            <v>125800</v>
          </cell>
          <cell r="M141">
            <v>68000</v>
          </cell>
          <cell r="N141">
            <v>68000</v>
          </cell>
          <cell r="O141">
            <v>34000</v>
          </cell>
          <cell r="P141">
            <v>0</v>
          </cell>
          <cell r="Q141">
            <v>0</v>
          </cell>
          <cell r="R141">
            <v>365160</v>
          </cell>
        </row>
        <row r="142">
          <cell r="B142" t="str">
            <v>7401012510880001</v>
          </cell>
          <cell r="C142">
            <v>25103134539</v>
          </cell>
          <cell r="E142" t="str">
            <v>HASRAN</v>
          </cell>
          <cell r="F142">
            <v>32441</v>
          </cell>
          <cell r="G142">
            <v>45870</v>
          </cell>
          <cell r="H142">
            <v>3400000</v>
          </cell>
          <cell r="I142">
            <v>0</v>
          </cell>
          <cell r="J142">
            <v>59160</v>
          </cell>
          <cell r="K142">
            <v>10200</v>
          </cell>
          <cell r="L142">
            <v>125800</v>
          </cell>
          <cell r="M142">
            <v>68000</v>
          </cell>
          <cell r="N142">
            <v>68000</v>
          </cell>
          <cell r="O142">
            <v>34000</v>
          </cell>
          <cell r="P142">
            <v>0</v>
          </cell>
          <cell r="Q142">
            <v>0</v>
          </cell>
          <cell r="R142">
            <v>365160</v>
          </cell>
        </row>
        <row r="143">
          <cell r="B143" t="str">
            <v>7401101402840002</v>
          </cell>
          <cell r="C143">
            <v>25041381218</v>
          </cell>
          <cell r="E143" t="str">
            <v>HASRULLAH</v>
          </cell>
          <cell r="F143">
            <v>30726</v>
          </cell>
          <cell r="G143">
            <v>45748</v>
          </cell>
          <cell r="H143">
            <v>3400000</v>
          </cell>
          <cell r="I143">
            <v>0</v>
          </cell>
          <cell r="J143">
            <v>59160</v>
          </cell>
          <cell r="K143">
            <v>10200</v>
          </cell>
          <cell r="L143">
            <v>125800</v>
          </cell>
          <cell r="M143">
            <v>68000</v>
          </cell>
          <cell r="N143">
            <v>68000</v>
          </cell>
          <cell r="O143">
            <v>34000</v>
          </cell>
          <cell r="P143">
            <v>0</v>
          </cell>
          <cell r="Q143">
            <v>0</v>
          </cell>
          <cell r="R143">
            <v>365160</v>
          </cell>
        </row>
        <row r="144">
          <cell r="B144" t="str">
            <v>7401070101920001</v>
          </cell>
          <cell r="C144">
            <v>25103134430</v>
          </cell>
          <cell r="E144" t="str">
            <v>HENDRA</v>
          </cell>
          <cell r="F144">
            <v>33604</v>
          </cell>
          <cell r="G144">
            <v>45870</v>
          </cell>
          <cell r="H144">
            <v>3400000</v>
          </cell>
          <cell r="I144">
            <v>0</v>
          </cell>
          <cell r="J144">
            <v>59160</v>
          </cell>
          <cell r="K144">
            <v>10200</v>
          </cell>
          <cell r="L144">
            <v>125800</v>
          </cell>
          <cell r="M144">
            <v>68000</v>
          </cell>
          <cell r="N144">
            <v>68000</v>
          </cell>
          <cell r="O144">
            <v>34000</v>
          </cell>
          <cell r="P144">
            <v>0</v>
          </cell>
          <cell r="Q144">
            <v>0</v>
          </cell>
          <cell r="R144">
            <v>365160</v>
          </cell>
        </row>
        <row r="145">
          <cell r="B145" t="str">
            <v>7401183101860001</v>
          </cell>
          <cell r="C145">
            <v>25041381143</v>
          </cell>
          <cell r="E145" t="str">
            <v>HENDRIK</v>
          </cell>
          <cell r="F145">
            <v>31941</v>
          </cell>
          <cell r="G145">
            <v>45748</v>
          </cell>
          <cell r="H145">
            <v>3400000</v>
          </cell>
          <cell r="I145">
            <v>0</v>
          </cell>
          <cell r="J145">
            <v>59160</v>
          </cell>
          <cell r="K145">
            <v>10200</v>
          </cell>
          <cell r="L145">
            <v>125800</v>
          </cell>
          <cell r="M145">
            <v>68000</v>
          </cell>
          <cell r="N145">
            <v>68000</v>
          </cell>
          <cell r="O145">
            <v>34000</v>
          </cell>
          <cell r="P145">
            <v>0</v>
          </cell>
          <cell r="Q145">
            <v>0</v>
          </cell>
          <cell r="R145">
            <v>365160</v>
          </cell>
        </row>
        <row r="146">
          <cell r="B146" t="str">
            <v>7401100109060001</v>
          </cell>
          <cell r="C146">
            <v>25065370303</v>
          </cell>
          <cell r="E146" t="str">
            <v>HERDIS</v>
          </cell>
          <cell r="F146">
            <v>38961</v>
          </cell>
          <cell r="G146">
            <v>45809</v>
          </cell>
          <cell r="H146">
            <v>3400000</v>
          </cell>
          <cell r="I146">
            <v>0</v>
          </cell>
          <cell r="J146">
            <v>59160</v>
          </cell>
          <cell r="K146">
            <v>10200</v>
          </cell>
          <cell r="L146">
            <v>125800</v>
          </cell>
          <cell r="M146">
            <v>68000</v>
          </cell>
          <cell r="N146">
            <v>68000</v>
          </cell>
          <cell r="O146">
            <v>34000</v>
          </cell>
          <cell r="P146">
            <v>0</v>
          </cell>
          <cell r="Q146">
            <v>0</v>
          </cell>
          <cell r="R146">
            <v>365160</v>
          </cell>
        </row>
        <row r="147">
          <cell r="B147" t="str">
            <v>7401011508900002</v>
          </cell>
          <cell r="C147">
            <v>25130127787</v>
          </cell>
          <cell r="E147" t="str">
            <v>HERI</v>
          </cell>
          <cell r="F147">
            <v>33100</v>
          </cell>
          <cell r="G147">
            <v>45931</v>
          </cell>
          <cell r="H147">
            <v>3400000</v>
          </cell>
          <cell r="I147">
            <v>0</v>
          </cell>
          <cell r="J147">
            <v>59160</v>
          </cell>
          <cell r="K147">
            <v>10200</v>
          </cell>
          <cell r="L147">
            <v>125800</v>
          </cell>
          <cell r="M147">
            <v>68000</v>
          </cell>
          <cell r="N147">
            <v>68000</v>
          </cell>
          <cell r="O147">
            <v>34000</v>
          </cell>
          <cell r="P147">
            <v>0</v>
          </cell>
          <cell r="Q147">
            <v>0</v>
          </cell>
          <cell r="R147">
            <v>365160</v>
          </cell>
        </row>
        <row r="148">
          <cell r="B148" t="str">
            <v>7401082806040002</v>
          </cell>
          <cell r="C148">
            <v>25082898153</v>
          </cell>
          <cell r="E148" t="str">
            <v>HERIL ANWAR</v>
          </cell>
          <cell r="F148">
            <v>38166</v>
          </cell>
          <cell r="G148">
            <v>45839</v>
          </cell>
          <cell r="H148">
            <v>3400000</v>
          </cell>
          <cell r="I148">
            <v>0</v>
          </cell>
          <cell r="J148">
            <v>59160</v>
          </cell>
          <cell r="K148">
            <v>10200</v>
          </cell>
          <cell r="L148">
            <v>125800</v>
          </cell>
          <cell r="M148">
            <v>68000</v>
          </cell>
          <cell r="N148">
            <v>68000</v>
          </cell>
          <cell r="O148">
            <v>34000</v>
          </cell>
          <cell r="P148">
            <v>0</v>
          </cell>
          <cell r="Q148">
            <v>0</v>
          </cell>
          <cell r="R148">
            <v>365160</v>
          </cell>
        </row>
        <row r="149">
          <cell r="B149" t="str">
            <v>7401080412990001</v>
          </cell>
          <cell r="C149">
            <v>25065370030</v>
          </cell>
          <cell r="E149" t="str">
            <v>HERMAN DARMAWANSA</v>
          </cell>
          <cell r="F149">
            <v>36498</v>
          </cell>
          <cell r="G149">
            <v>45809</v>
          </cell>
          <cell r="H149">
            <v>3400000</v>
          </cell>
          <cell r="I149">
            <v>0</v>
          </cell>
          <cell r="J149">
            <v>59160</v>
          </cell>
          <cell r="K149">
            <v>10200</v>
          </cell>
          <cell r="L149">
            <v>125800</v>
          </cell>
          <cell r="M149">
            <v>68000</v>
          </cell>
          <cell r="N149">
            <v>68000</v>
          </cell>
          <cell r="O149">
            <v>34000</v>
          </cell>
          <cell r="P149">
            <v>0</v>
          </cell>
          <cell r="Q149">
            <v>0</v>
          </cell>
          <cell r="R149">
            <v>365160</v>
          </cell>
        </row>
        <row r="150">
          <cell r="B150" t="str">
            <v>7401042002920005</v>
          </cell>
          <cell r="C150">
            <v>25082898203</v>
          </cell>
          <cell r="E150" t="str">
            <v>HERMANDA</v>
          </cell>
          <cell r="F150">
            <v>33654</v>
          </cell>
          <cell r="G150">
            <v>45839</v>
          </cell>
          <cell r="H150">
            <v>3400000</v>
          </cell>
          <cell r="I150">
            <v>0</v>
          </cell>
          <cell r="J150">
            <v>59160</v>
          </cell>
          <cell r="K150">
            <v>10200</v>
          </cell>
          <cell r="L150">
            <v>125800</v>
          </cell>
          <cell r="M150">
            <v>68000</v>
          </cell>
          <cell r="N150">
            <v>68000</v>
          </cell>
          <cell r="O150">
            <v>34000</v>
          </cell>
          <cell r="P150">
            <v>0</v>
          </cell>
          <cell r="Q150">
            <v>0</v>
          </cell>
          <cell r="R150">
            <v>365160</v>
          </cell>
        </row>
        <row r="151">
          <cell r="B151" t="str">
            <v>7401013008920001</v>
          </cell>
          <cell r="C151">
            <v>25065370600</v>
          </cell>
          <cell r="E151" t="str">
            <v>HERMANZAH</v>
          </cell>
          <cell r="F151">
            <v>33846</v>
          </cell>
          <cell r="G151">
            <v>45809</v>
          </cell>
          <cell r="H151">
            <v>3400000</v>
          </cell>
          <cell r="I151">
            <v>0</v>
          </cell>
          <cell r="J151">
            <v>59160</v>
          </cell>
          <cell r="K151">
            <v>10200</v>
          </cell>
          <cell r="L151">
            <v>125800</v>
          </cell>
          <cell r="M151">
            <v>68000</v>
          </cell>
          <cell r="N151">
            <v>68000</v>
          </cell>
          <cell r="O151">
            <v>34000</v>
          </cell>
          <cell r="P151">
            <v>0</v>
          </cell>
          <cell r="Q151">
            <v>0</v>
          </cell>
          <cell r="R151">
            <v>365160</v>
          </cell>
        </row>
        <row r="152">
          <cell r="B152" t="str">
            <v>7401091611870001</v>
          </cell>
          <cell r="C152">
            <v>25065370071</v>
          </cell>
          <cell r="E152" t="str">
            <v>HERYANTO</v>
          </cell>
          <cell r="F152">
            <v>32097</v>
          </cell>
          <cell r="G152">
            <v>45809</v>
          </cell>
          <cell r="H152">
            <v>3400000</v>
          </cell>
          <cell r="I152">
            <v>0</v>
          </cell>
          <cell r="J152">
            <v>59160</v>
          </cell>
          <cell r="K152">
            <v>10200</v>
          </cell>
          <cell r="L152">
            <v>125800</v>
          </cell>
          <cell r="M152">
            <v>68000</v>
          </cell>
          <cell r="N152">
            <v>68000</v>
          </cell>
          <cell r="O152">
            <v>34000</v>
          </cell>
          <cell r="P152">
            <v>0</v>
          </cell>
          <cell r="Q152">
            <v>0</v>
          </cell>
          <cell r="R152">
            <v>365160</v>
          </cell>
        </row>
        <row r="153">
          <cell r="B153" t="str">
            <v>7406070707970004</v>
          </cell>
          <cell r="C153">
            <v>25130128280</v>
          </cell>
          <cell r="E153" t="str">
            <v>HUSNUL ADLI</v>
          </cell>
          <cell r="F153">
            <v>35618</v>
          </cell>
          <cell r="G153">
            <v>45931</v>
          </cell>
          <cell r="H153">
            <v>3400000</v>
          </cell>
          <cell r="I153">
            <v>0</v>
          </cell>
          <cell r="J153">
            <v>59160</v>
          </cell>
          <cell r="K153">
            <v>10200</v>
          </cell>
          <cell r="L153">
            <v>125800</v>
          </cell>
          <cell r="M153">
            <v>68000</v>
          </cell>
          <cell r="N153">
            <v>68000</v>
          </cell>
          <cell r="O153">
            <v>34000</v>
          </cell>
          <cell r="P153">
            <v>0</v>
          </cell>
          <cell r="Q153">
            <v>0</v>
          </cell>
          <cell r="R153">
            <v>365160</v>
          </cell>
        </row>
        <row r="154">
          <cell r="B154" t="str">
            <v>7406201102000002</v>
          </cell>
          <cell r="C154">
            <v>25041380996</v>
          </cell>
          <cell r="E154" t="str">
            <v>IBRAHIM</v>
          </cell>
          <cell r="F154">
            <v>36567</v>
          </cell>
          <cell r="G154">
            <v>45748</v>
          </cell>
          <cell r="H154">
            <v>3400000</v>
          </cell>
          <cell r="I154">
            <v>0</v>
          </cell>
          <cell r="J154">
            <v>59160</v>
          </cell>
          <cell r="K154">
            <v>10200</v>
          </cell>
          <cell r="L154">
            <v>125800</v>
          </cell>
          <cell r="M154">
            <v>68000</v>
          </cell>
          <cell r="N154">
            <v>68000</v>
          </cell>
          <cell r="O154">
            <v>34000</v>
          </cell>
          <cell r="P154">
            <v>0</v>
          </cell>
          <cell r="Q154">
            <v>0</v>
          </cell>
          <cell r="R154">
            <v>365160</v>
          </cell>
        </row>
        <row r="155">
          <cell r="B155" t="str">
            <v>7401021411040001</v>
          </cell>
          <cell r="C155">
            <v>25052826689</v>
          </cell>
          <cell r="E155" t="str">
            <v>IDUL LUBIS</v>
          </cell>
          <cell r="F155">
            <v>38305</v>
          </cell>
          <cell r="G155">
            <v>45778</v>
          </cell>
          <cell r="H155">
            <v>3400000</v>
          </cell>
          <cell r="I155">
            <v>0</v>
          </cell>
          <cell r="J155">
            <v>59160</v>
          </cell>
          <cell r="K155">
            <v>10200</v>
          </cell>
          <cell r="L155">
            <v>125800</v>
          </cell>
          <cell r="M155">
            <v>68000</v>
          </cell>
          <cell r="N155">
            <v>68000</v>
          </cell>
          <cell r="O155">
            <v>34000</v>
          </cell>
          <cell r="P155">
            <v>0</v>
          </cell>
          <cell r="Q155">
            <v>0</v>
          </cell>
          <cell r="R155">
            <v>365160</v>
          </cell>
        </row>
        <row r="156">
          <cell r="B156" t="str">
            <v>7401016810040001</v>
          </cell>
          <cell r="C156">
            <v>25065370196</v>
          </cell>
          <cell r="E156" t="str">
            <v>IHDAM MULKIJAYA</v>
          </cell>
          <cell r="F156">
            <v>38288</v>
          </cell>
          <cell r="G156">
            <v>45809</v>
          </cell>
          <cell r="H156">
            <v>3400000</v>
          </cell>
          <cell r="I156">
            <v>0</v>
          </cell>
          <cell r="J156">
            <v>59160</v>
          </cell>
          <cell r="K156">
            <v>10200</v>
          </cell>
          <cell r="L156">
            <v>125800</v>
          </cell>
          <cell r="M156">
            <v>68000</v>
          </cell>
          <cell r="N156">
            <v>68000</v>
          </cell>
          <cell r="O156">
            <v>34000</v>
          </cell>
          <cell r="P156">
            <v>0</v>
          </cell>
          <cell r="Q156">
            <v>0</v>
          </cell>
          <cell r="R156">
            <v>365160</v>
          </cell>
        </row>
        <row r="157">
          <cell r="B157" t="str">
            <v>7401021005980003</v>
          </cell>
          <cell r="C157">
            <v>25130127209</v>
          </cell>
          <cell r="E157" t="str">
            <v>IKBAL</v>
          </cell>
          <cell r="F157">
            <v>35925</v>
          </cell>
          <cell r="G157">
            <v>45931</v>
          </cell>
          <cell r="H157">
            <v>3400000</v>
          </cell>
          <cell r="I157">
            <v>0</v>
          </cell>
          <cell r="J157">
            <v>59160</v>
          </cell>
          <cell r="K157">
            <v>10200</v>
          </cell>
          <cell r="L157">
            <v>125800</v>
          </cell>
          <cell r="M157">
            <v>68000</v>
          </cell>
          <cell r="N157">
            <v>68000</v>
          </cell>
          <cell r="O157">
            <v>34000</v>
          </cell>
          <cell r="P157">
            <v>0</v>
          </cell>
          <cell r="Q157">
            <v>0</v>
          </cell>
          <cell r="R157">
            <v>365160</v>
          </cell>
        </row>
        <row r="158">
          <cell r="B158" t="str">
            <v>7401182004890001</v>
          </cell>
          <cell r="C158">
            <v>25103135080</v>
          </cell>
          <cell r="E158" t="str">
            <v>IKMALUDDIN</v>
          </cell>
          <cell r="F158">
            <v>32618</v>
          </cell>
          <cell r="G158">
            <v>45870</v>
          </cell>
          <cell r="H158">
            <v>3400000</v>
          </cell>
          <cell r="I158">
            <v>0</v>
          </cell>
          <cell r="J158">
            <v>59160</v>
          </cell>
          <cell r="K158">
            <v>10200</v>
          </cell>
          <cell r="L158">
            <v>125800</v>
          </cell>
          <cell r="M158">
            <v>68000</v>
          </cell>
          <cell r="N158">
            <v>68000</v>
          </cell>
          <cell r="O158">
            <v>34000</v>
          </cell>
          <cell r="P158">
            <v>0</v>
          </cell>
          <cell r="Q158">
            <v>0</v>
          </cell>
          <cell r="R158">
            <v>365160</v>
          </cell>
        </row>
        <row r="159">
          <cell r="B159" t="str">
            <v>7401230402890001</v>
          </cell>
          <cell r="C159">
            <v>25130127670</v>
          </cell>
          <cell r="E159" t="str">
            <v>IKSAN</v>
          </cell>
          <cell r="F159">
            <v>32543</v>
          </cell>
          <cell r="G159">
            <v>45931</v>
          </cell>
          <cell r="H159">
            <v>3400000</v>
          </cell>
          <cell r="I159">
            <v>0</v>
          </cell>
          <cell r="J159">
            <v>59160</v>
          </cell>
          <cell r="K159">
            <v>10200</v>
          </cell>
          <cell r="L159">
            <v>125800</v>
          </cell>
          <cell r="M159">
            <v>68000</v>
          </cell>
          <cell r="N159">
            <v>68000</v>
          </cell>
          <cell r="O159">
            <v>34000</v>
          </cell>
          <cell r="P159">
            <v>0</v>
          </cell>
          <cell r="Q159">
            <v>0</v>
          </cell>
          <cell r="R159">
            <v>365160</v>
          </cell>
        </row>
        <row r="160">
          <cell r="B160" t="str">
            <v>7402241712950001</v>
          </cell>
          <cell r="C160">
            <v>25130128397</v>
          </cell>
          <cell r="E160" t="str">
            <v>IKSAN SAPUTRA</v>
          </cell>
          <cell r="F160">
            <v>35050</v>
          </cell>
          <cell r="G160">
            <v>45931</v>
          </cell>
          <cell r="H160">
            <v>3400000</v>
          </cell>
          <cell r="I160">
            <v>0</v>
          </cell>
          <cell r="J160">
            <v>59160</v>
          </cell>
          <cell r="K160">
            <v>10200</v>
          </cell>
          <cell r="L160">
            <v>125800</v>
          </cell>
          <cell r="M160">
            <v>68000</v>
          </cell>
          <cell r="N160">
            <v>68000</v>
          </cell>
          <cell r="O160">
            <v>34000</v>
          </cell>
          <cell r="P160">
            <v>0</v>
          </cell>
          <cell r="Q160">
            <v>0</v>
          </cell>
          <cell r="R160">
            <v>365160</v>
          </cell>
        </row>
        <row r="161">
          <cell r="B161" t="str">
            <v>7401141811980001</v>
          </cell>
          <cell r="C161">
            <v>25065370709</v>
          </cell>
          <cell r="E161" t="str">
            <v>ILHAM SAPUTRA. S</v>
          </cell>
          <cell r="F161">
            <v>36117</v>
          </cell>
          <cell r="G161">
            <v>45809</v>
          </cell>
          <cell r="H161">
            <v>3400000</v>
          </cell>
          <cell r="I161">
            <v>0</v>
          </cell>
          <cell r="J161">
            <v>59160</v>
          </cell>
          <cell r="K161">
            <v>10200</v>
          </cell>
          <cell r="L161">
            <v>125800</v>
          </cell>
          <cell r="M161">
            <v>68000</v>
          </cell>
          <cell r="N161">
            <v>68000</v>
          </cell>
          <cell r="O161">
            <v>34000</v>
          </cell>
          <cell r="P161">
            <v>0</v>
          </cell>
          <cell r="Q161">
            <v>0</v>
          </cell>
          <cell r="R161">
            <v>365160</v>
          </cell>
        </row>
        <row r="162">
          <cell r="B162" t="str">
            <v>7401042704990004</v>
          </cell>
          <cell r="C162">
            <v>25103135130</v>
          </cell>
          <cell r="E162" t="str">
            <v>ILMAN SAPUTRA</v>
          </cell>
          <cell r="F162">
            <v>36277</v>
          </cell>
          <cell r="G162">
            <v>45870</v>
          </cell>
          <cell r="H162">
            <v>3400000</v>
          </cell>
          <cell r="I162">
            <v>0</v>
          </cell>
          <cell r="J162">
            <v>59160</v>
          </cell>
          <cell r="K162">
            <v>10200</v>
          </cell>
          <cell r="L162">
            <v>125800</v>
          </cell>
          <cell r="M162">
            <v>68000</v>
          </cell>
          <cell r="N162">
            <v>68000</v>
          </cell>
          <cell r="O162">
            <v>34000</v>
          </cell>
          <cell r="P162">
            <v>0</v>
          </cell>
          <cell r="Q162">
            <v>0</v>
          </cell>
          <cell r="R162">
            <v>365160</v>
          </cell>
        </row>
        <row r="163">
          <cell r="B163" t="str">
            <v>7401011810950001</v>
          </cell>
          <cell r="C163">
            <v>25082898146</v>
          </cell>
          <cell r="E163" t="str">
            <v>IQRA</v>
          </cell>
          <cell r="F163">
            <v>34717</v>
          </cell>
          <cell r="G163">
            <v>45839</v>
          </cell>
          <cell r="H163">
            <v>3400000</v>
          </cell>
          <cell r="I163">
            <v>0</v>
          </cell>
          <cell r="J163">
            <v>59160</v>
          </cell>
          <cell r="K163">
            <v>10200</v>
          </cell>
          <cell r="L163">
            <v>125800</v>
          </cell>
          <cell r="M163">
            <v>68000</v>
          </cell>
          <cell r="N163">
            <v>68000</v>
          </cell>
          <cell r="O163">
            <v>34000</v>
          </cell>
          <cell r="P163">
            <v>0</v>
          </cell>
          <cell r="Q163">
            <v>0</v>
          </cell>
          <cell r="R163">
            <v>365160</v>
          </cell>
        </row>
        <row r="164">
          <cell r="B164" t="str">
            <v>7401192302020003</v>
          </cell>
          <cell r="C164">
            <v>25065370345</v>
          </cell>
          <cell r="E164" t="str">
            <v>IRFAN</v>
          </cell>
          <cell r="F164">
            <v>37310</v>
          </cell>
          <cell r="G164">
            <v>45809</v>
          </cell>
          <cell r="H164">
            <v>3400000</v>
          </cell>
          <cell r="I164">
            <v>0</v>
          </cell>
          <cell r="J164">
            <v>59160</v>
          </cell>
          <cell r="K164">
            <v>10200</v>
          </cell>
          <cell r="L164">
            <v>125800</v>
          </cell>
          <cell r="M164">
            <v>68000</v>
          </cell>
          <cell r="N164">
            <v>68000</v>
          </cell>
          <cell r="O164">
            <v>34000</v>
          </cell>
          <cell r="P164">
            <v>0</v>
          </cell>
          <cell r="Q164">
            <v>0</v>
          </cell>
          <cell r="R164">
            <v>365160</v>
          </cell>
        </row>
        <row r="165">
          <cell r="B165" t="str">
            <v>7401071804020003</v>
          </cell>
          <cell r="C165">
            <v>25103134901</v>
          </cell>
          <cell r="E165" t="str">
            <v>IRFAN DIKSAR</v>
          </cell>
          <cell r="F165">
            <v>37364</v>
          </cell>
          <cell r="G165">
            <v>45870</v>
          </cell>
          <cell r="H165">
            <v>3400000</v>
          </cell>
          <cell r="I165">
            <v>0</v>
          </cell>
          <cell r="J165">
            <v>59160</v>
          </cell>
          <cell r="K165">
            <v>10200</v>
          </cell>
          <cell r="L165">
            <v>125800</v>
          </cell>
          <cell r="M165">
            <v>68000</v>
          </cell>
          <cell r="N165">
            <v>68000</v>
          </cell>
          <cell r="O165">
            <v>34000</v>
          </cell>
          <cell r="P165">
            <v>0</v>
          </cell>
          <cell r="Q165">
            <v>0</v>
          </cell>
          <cell r="R165">
            <v>365160</v>
          </cell>
        </row>
        <row r="166">
          <cell r="B166" t="str">
            <v>7371072712910012</v>
          </cell>
          <cell r="C166">
            <v>25065370493</v>
          </cell>
          <cell r="E166" t="str">
            <v>IRFAN RAMA</v>
          </cell>
          <cell r="F166">
            <v>33599</v>
          </cell>
          <cell r="G166">
            <v>45809</v>
          </cell>
          <cell r="H166">
            <v>3400000</v>
          </cell>
          <cell r="I166">
            <v>0</v>
          </cell>
          <cell r="J166">
            <v>59160</v>
          </cell>
          <cell r="K166">
            <v>10200</v>
          </cell>
          <cell r="L166">
            <v>125800</v>
          </cell>
          <cell r="M166">
            <v>68000</v>
          </cell>
          <cell r="N166">
            <v>68000</v>
          </cell>
          <cell r="O166">
            <v>34000</v>
          </cell>
          <cell r="P166">
            <v>0</v>
          </cell>
          <cell r="Q166">
            <v>0</v>
          </cell>
          <cell r="R166">
            <v>365160</v>
          </cell>
        </row>
        <row r="167">
          <cell r="B167" t="str">
            <v>7302100901020003</v>
          </cell>
          <cell r="C167">
            <v>25082897940</v>
          </cell>
          <cell r="E167" t="str">
            <v>IRFAN WAHYUDI.P.A</v>
          </cell>
          <cell r="F167">
            <v>37265</v>
          </cell>
          <cell r="G167">
            <v>45839</v>
          </cell>
          <cell r="H167">
            <v>3400000</v>
          </cell>
          <cell r="I167">
            <v>0</v>
          </cell>
          <cell r="J167">
            <v>59160</v>
          </cell>
          <cell r="K167">
            <v>10200</v>
          </cell>
          <cell r="L167">
            <v>125800</v>
          </cell>
          <cell r="M167">
            <v>68000</v>
          </cell>
          <cell r="N167">
            <v>68000</v>
          </cell>
          <cell r="O167">
            <v>34000</v>
          </cell>
          <cell r="P167">
            <v>0</v>
          </cell>
          <cell r="Q167">
            <v>0</v>
          </cell>
          <cell r="R167">
            <v>365160</v>
          </cell>
        </row>
        <row r="168">
          <cell r="B168" t="str">
            <v>7402211409920002</v>
          </cell>
          <cell r="C168">
            <v>25103134380</v>
          </cell>
          <cell r="E168" t="str">
            <v>IRLAN</v>
          </cell>
          <cell r="F168">
            <v>33861</v>
          </cell>
          <cell r="G168">
            <v>45870</v>
          </cell>
          <cell r="H168">
            <v>3400000</v>
          </cell>
          <cell r="I168">
            <v>0</v>
          </cell>
          <cell r="J168">
            <v>59160</v>
          </cell>
          <cell r="K168">
            <v>10200</v>
          </cell>
          <cell r="L168">
            <v>125800</v>
          </cell>
          <cell r="M168">
            <v>68000</v>
          </cell>
          <cell r="N168">
            <v>68000</v>
          </cell>
          <cell r="O168">
            <v>34000</v>
          </cell>
          <cell r="P168">
            <v>0</v>
          </cell>
          <cell r="Q168">
            <v>0</v>
          </cell>
          <cell r="R168">
            <v>365160</v>
          </cell>
        </row>
        <row r="169">
          <cell r="B169" t="str">
            <v>7401010107980036</v>
          </cell>
          <cell r="C169">
            <v>25041381168</v>
          </cell>
          <cell r="E169" t="str">
            <v>IRSAN</v>
          </cell>
          <cell r="F169">
            <v>35977</v>
          </cell>
          <cell r="G169">
            <v>45748</v>
          </cell>
          <cell r="H169">
            <v>3400000</v>
          </cell>
          <cell r="I169">
            <v>0</v>
          </cell>
          <cell r="J169">
            <v>59160</v>
          </cell>
          <cell r="K169">
            <v>10200</v>
          </cell>
          <cell r="L169">
            <v>125800</v>
          </cell>
          <cell r="M169">
            <v>68000</v>
          </cell>
          <cell r="N169">
            <v>68000</v>
          </cell>
          <cell r="O169">
            <v>34000</v>
          </cell>
          <cell r="P169">
            <v>0</v>
          </cell>
          <cell r="Q169">
            <v>0</v>
          </cell>
          <cell r="R169">
            <v>365160</v>
          </cell>
        </row>
        <row r="170">
          <cell r="B170" t="str">
            <v>7401230909970001</v>
          </cell>
          <cell r="C170">
            <v>25112340051</v>
          </cell>
          <cell r="E170" t="str">
            <v>IRSAN TABARA</v>
          </cell>
          <cell r="F170">
            <v>35682</v>
          </cell>
          <cell r="G170">
            <v>45901</v>
          </cell>
          <cell r="H170">
            <v>3400000</v>
          </cell>
          <cell r="I170">
            <v>0</v>
          </cell>
          <cell r="J170">
            <v>59160</v>
          </cell>
          <cell r="K170">
            <v>10200</v>
          </cell>
          <cell r="L170">
            <v>125800</v>
          </cell>
          <cell r="M170">
            <v>68000</v>
          </cell>
          <cell r="N170">
            <v>68000</v>
          </cell>
          <cell r="O170">
            <v>34000</v>
          </cell>
          <cell r="P170">
            <v>0</v>
          </cell>
          <cell r="Q170">
            <v>0</v>
          </cell>
          <cell r="R170">
            <v>365160</v>
          </cell>
        </row>
        <row r="171">
          <cell r="B171" t="str">
            <v>5302050707040001</v>
          </cell>
          <cell r="C171">
            <v>25103134646</v>
          </cell>
          <cell r="E171" t="str">
            <v>IRWAN</v>
          </cell>
          <cell r="F171">
            <v>38175</v>
          </cell>
          <cell r="G171">
            <v>45870</v>
          </cell>
          <cell r="H171">
            <v>3400000</v>
          </cell>
          <cell r="I171">
            <v>0</v>
          </cell>
          <cell r="J171">
            <v>59160</v>
          </cell>
          <cell r="K171">
            <v>10200</v>
          </cell>
          <cell r="L171">
            <v>125800</v>
          </cell>
          <cell r="M171">
            <v>68000</v>
          </cell>
          <cell r="N171">
            <v>68000</v>
          </cell>
          <cell r="O171">
            <v>34000</v>
          </cell>
          <cell r="P171">
            <v>0</v>
          </cell>
          <cell r="Q171">
            <v>0</v>
          </cell>
          <cell r="R171">
            <v>365160</v>
          </cell>
        </row>
        <row r="172">
          <cell r="B172" t="str">
            <v>7401070606770002</v>
          </cell>
          <cell r="C172">
            <v>25041381200</v>
          </cell>
          <cell r="E172" t="str">
            <v>IRWANTO</v>
          </cell>
          <cell r="F172">
            <v>28282</v>
          </cell>
          <cell r="G172">
            <v>45748</v>
          </cell>
          <cell r="H172">
            <v>3400000</v>
          </cell>
          <cell r="I172">
            <v>0</v>
          </cell>
          <cell r="J172">
            <v>59160</v>
          </cell>
          <cell r="K172">
            <v>10200</v>
          </cell>
          <cell r="L172">
            <v>125800</v>
          </cell>
          <cell r="M172">
            <v>68000</v>
          </cell>
          <cell r="N172">
            <v>68000</v>
          </cell>
          <cell r="O172">
            <v>34000</v>
          </cell>
          <cell r="P172">
            <v>0</v>
          </cell>
          <cell r="Q172">
            <v>0</v>
          </cell>
          <cell r="R172">
            <v>365160</v>
          </cell>
        </row>
        <row r="173">
          <cell r="B173" t="str">
            <v>7401201003900001</v>
          </cell>
          <cell r="C173">
            <v>25041380954</v>
          </cell>
          <cell r="E173" t="str">
            <v>IWAN</v>
          </cell>
          <cell r="F173">
            <v>32942</v>
          </cell>
          <cell r="G173">
            <v>45748</v>
          </cell>
          <cell r="H173">
            <v>3400000</v>
          </cell>
          <cell r="I173">
            <v>0</v>
          </cell>
          <cell r="J173">
            <v>59160</v>
          </cell>
          <cell r="K173">
            <v>10200</v>
          </cell>
          <cell r="L173">
            <v>125800</v>
          </cell>
          <cell r="M173">
            <v>68000</v>
          </cell>
          <cell r="N173">
            <v>68000</v>
          </cell>
          <cell r="O173">
            <v>34000</v>
          </cell>
          <cell r="P173">
            <v>0</v>
          </cell>
          <cell r="Q173">
            <v>0</v>
          </cell>
          <cell r="R173">
            <v>365160</v>
          </cell>
        </row>
        <row r="174">
          <cell r="B174" t="str">
            <v>7402170706920001</v>
          </cell>
          <cell r="C174">
            <v>25065370394</v>
          </cell>
          <cell r="E174" t="str">
            <v>IWIN SETIAWAN</v>
          </cell>
          <cell r="F174">
            <v>33762</v>
          </cell>
          <cell r="G174">
            <v>45809</v>
          </cell>
          <cell r="H174">
            <v>3400000</v>
          </cell>
          <cell r="I174">
            <v>0</v>
          </cell>
          <cell r="J174">
            <v>59160</v>
          </cell>
          <cell r="K174">
            <v>10200</v>
          </cell>
          <cell r="L174">
            <v>125800</v>
          </cell>
          <cell r="M174">
            <v>68000</v>
          </cell>
          <cell r="N174">
            <v>68000</v>
          </cell>
          <cell r="O174">
            <v>34000</v>
          </cell>
          <cell r="P174">
            <v>0</v>
          </cell>
          <cell r="Q174">
            <v>0</v>
          </cell>
          <cell r="R174">
            <v>365160</v>
          </cell>
        </row>
        <row r="175">
          <cell r="B175" t="str">
            <v>7401180612000001</v>
          </cell>
          <cell r="C175">
            <v>25103134356</v>
          </cell>
          <cell r="E175" t="str">
            <v>IYAN KASELA</v>
          </cell>
          <cell r="F175">
            <v>31910</v>
          </cell>
          <cell r="G175">
            <v>45870</v>
          </cell>
          <cell r="H175">
            <v>3400000</v>
          </cell>
          <cell r="I175">
            <v>0</v>
          </cell>
          <cell r="J175">
            <v>59160</v>
          </cell>
          <cell r="K175">
            <v>10200</v>
          </cell>
          <cell r="L175">
            <v>125800</v>
          </cell>
          <cell r="M175">
            <v>68000</v>
          </cell>
          <cell r="N175">
            <v>68000</v>
          </cell>
          <cell r="O175">
            <v>34000</v>
          </cell>
          <cell r="P175">
            <v>0</v>
          </cell>
          <cell r="Q175">
            <v>0</v>
          </cell>
          <cell r="R175">
            <v>365160</v>
          </cell>
        </row>
        <row r="176">
          <cell r="B176" t="str">
            <v>7401070301970001</v>
          </cell>
          <cell r="C176">
            <v>24043220532</v>
          </cell>
          <cell r="E176" t="str">
            <v>JAELANI ACHMAD</v>
          </cell>
          <cell r="F176">
            <v>35433</v>
          </cell>
          <cell r="G176">
            <v>45292</v>
          </cell>
          <cell r="H176">
            <v>3400000</v>
          </cell>
          <cell r="I176">
            <v>0</v>
          </cell>
          <cell r="J176">
            <v>59160</v>
          </cell>
          <cell r="K176">
            <v>10200</v>
          </cell>
          <cell r="L176">
            <v>125800</v>
          </cell>
          <cell r="M176">
            <v>68000</v>
          </cell>
          <cell r="N176">
            <v>68000</v>
          </cell>
          <cell r="O176">
            <v>34000</v>
          </cell>
          <cell r="P176">
            <v>0</v>
          </cell>
          <cell r="Q176">
            <v>0</v>
          </cell>
          <cell r="R176">
            <v>365160</v>
          </cell>
        </row>
        <row r="177">
          <cell r="B177" t="str">
            <v>7401181707860002</v>
          </cell>
          <cell r="C177">
            <v>25041380913</v>
          </cell>
          <cell r="E177" t="str">
            <v>JAMAL</v>
          </cell>
          <cell r="F177">
            <v>31610</v>
          </cell>
          <cell r="G177">
            <v>45748</v>
          </cell>
          <cell r="H177">
            <v>3400000</v>
          </cell>
          <cell r="I177">
            <v>0</v>
          </cell>
          <cell r="J177">
            <v>59160</v>
          </cell>
          <cell r="K177">
            <v>10200</v>
          </cell>
          <cell r="L177">
            <v>125800</v>
          </cell>
          <cell r="M177">
            <v>68000</v>
          </cell>
          <cell r="N177">
            <v>68000</v>
          </cell>
          <cell r="O177">
            <v>34000</v>
          </cell>
          <cell r="P177">
            <v>0</v>
          </cell>
          <cell r="Q177">
            <v>0</v>
          </cell>
          <cell r="R177">
            <v>365160</v>
          </cell>
        </row>
        <row r="178">
          <cell r="B178" t="str">
            <v>7401252306980002</v>
          </cell>
          <cell r="C178">
            <v>25065370295</v>
          </cell>
          <cell r="E178" t="str">
            <v>JUANDI</v>
          </cell>
          <cell r="F178">
            <v>36334</v>
          </cell>
          <cell r="G178">
            <v>45809</v>
          </cell>
          <cell r="H178">
            <v>3400000</v>
          </cell>
          <cell r="I178">
            <v>0</v>
          </cell>
          <cell r="J178">
            <v>59160</v>
          </cell>
          <cell r="K178">
            <v>10200</v>
          </cell>
          <cell r="L178">
            <v>125800</v>
          </cell>
          <cell r="M178">
            <v>68000</v>
          </cell>
          <cell r="N178">
            <v>68000</v>
          </cell>
          <cell r="O178">
            <v>34000</v>
          </cell>
          <cell r="P178">
            <v>0</v>
          </cell>
          <cell r="Q178">
            <v>0</v>
          </cell>
          <cell r="R178">
            <v>365160</v>
          </cell>
        </row>
        <row r="179">
          <cell r="B179" t="str">
            <v>7401072006790004</v>
          </cell>
          <cell r="C179">
            <v>25052826663</v>
          </cell>
          <cell r="E179" t="str">
            <v>JUFRI</v>
          </cell>
          <cell r="F179">
            <v>29026</v>
          </cell>
          <cell r="G179">
            <v>45778</v>
          </cell>
          <cell r="H179">
            <v>3400000</v>
          </cell>
          <cell r="I179">
            <v>0</v>
          </cell>
          <cell r="J179">
            <v>59160</v>
          </cell>
          <cell r="K179">
            <v>10200</v>
          </cell>
          <cell r="L179">
            <v>125800</v>
          </cell>
          <cell r="M179">
            <v>68000</v>
          </cell>
          <cell r="N179">
            <v>68000</v>
          </cell>
          <cell r="O179">
            <v>34000</v>
          </cell>
          <cell r="P179">
            <v>0</v>
          </cell>
          <cell r="Q179">
            <v>0</v>
          </cell>
          <cell r="R179">
            <v>365160</v>
          </cell>
        </row>
        <row r="180">
          <cell r="B180" t="str">
            <v>7307011712930001</v>
          </cell>
          <cell r="C180">
            <v>25130128389</v>
          </cell>
          <cell r="E180" t="str">
            <v>JULDIN</v>
          </cell>
          <cell r="F180">
            <v>34320</v>
          </cell>
          <cell r="G180">
            <v>45931</v>
          </cell>
          <cell r="H180">
            <v>3400000</v>
          </cell>
          <cell r="I180">
            <v>0</v>
          </cell>
          <cell r="J180">
            <v>59160</v>
          </cell>
          <cell r="K180">
            <v>10200</v>
          </cell>
          <cell r="L180">
            <v>125800</v>
          </cell>
          <cell r="M180">
            <v>68000</v>
          </cell>
          <cell r="N180">
            <v>68000</v>
          </cell>
          <cell r="O180">
            <v>34000</v>
          </cell>
          <cell r="P180">
            <v>0</v>
          </cell>
          <cell r="Q180">
            <v>0</v>
          </cell>
          <cell r="R180">
            <v>365160</v>
          </cell>
        </row>
        <row r="181">
          <cell r="B181" t="str">
            <v>7401011804800003</v>
          </cell>
          <cell r="C181">
            <v>25041381119</v>
          </cell>
          <cell r="E181" t="str">
            <v>JUMADIN JUMRIN</v>
          </cell>
          <cell r="F181">
            <v>29329</v>
          </cell>
          <cell r="G181">
            <v>45748</v>
          </cell>
          <cell r="H181">
            <v>3400000</v>
          </cell>
          <cell r="I181">
            <v>0</v>
          </cell>
          <cell r="J181">
            <v>59160</v>
          </cell>
          <cell r="K181">
            <v>10200</v>
          </cell>
          <cell r="L181">
            <v>125800</v>
          </cell>
          <cell r="M181">
            <v>68000</v>
          </cell>
          <cell r="N181">
            <v>68000</v>
          </cell>
          <cell r="O181">
            <v>34000</v>
          </cell>
          <cell r="P181">
            <v>0</v>
          </cell>
          <cell r="Q181">
            <v>0</v>
          </cell>
          <cell r="R181">
            <v>365160</v>
          </cell>
        </row>
        <row r="182">
          <cell r="B182" t="str">
            <v>7401071402910001</v>
          </cell>
          <cell r="C182">
            <v>25065370402</v>
          </cell>
          <cell r="E182" t="str">
            <v>JUMAS</v>
          </cell>
          <cell r="F182">
            <v>33283</v>
          </cell>
          <cell r="G182">
            <v>45809</v>
          </cell>
          <cell r="H182">
            <v>3400000</v>
          </cell>
          <cell r="I182">
            <v>0</v>
          </cell>
          <cell r="J182">
            <v>59160</v>
          </cell>
          <cell r="K182">
            <v>10200</v>
          </cell>
          <cell r="L182">
            <v>125800</v>
          </cell>
          <cell r="M182">
            <v>68000</v>
          </cell>
          <cell r="N182">
            <v>68000</v>
          </cell>
          <cell r="O182">
            <v>34000</v>
          </cell>
          <cell r="P182">
            <v>0</v>
          </cell>
          <cell r="Q182">
            <v>0</v>
          </cell>
          <cell r="R182">
            <v>365160</v>
          </cell>
        </row>
        <row r="183">
          <cell r="B183" t="str">
            <v>7371112611000004</v>
          </cell>
          <cell r="C183">
            <v>25065370055</v>
          </cell>
          <cell r="E183" t="str">
            <v>JUNAEDI</v>
          </cell>
          <cell r="F183">
            <v>36703</v>
          </cell>
          <cell r="G183">
            <v>45809</v>
          </cell>
          <cell r="H183">
            <v>3400000</v>
          </cell>
          <cell r="I183">
            <v>0</v>
          </cell>
          <cell r="J183">
            <v>59160</v>
          </cell>
          <cell r="K183">
            <v>10200</v>
          </cell>
          <cell r="L183">
            <v>125800</v>
          </cell>
          <cell r="M183">
            <v>68000</v>
          </cell>
          <cell r="N183">
            <v>68000</v>
          </cell>
          <cell r="O183">
            <v>34000</v>
          </cell>
          <cell r="P183">
            <v>0</v>
          </cell>
          <cell r="Q183">
            <v>0</v>
          </cell>
          <cell r="R183">
            <v>365160</v>
          </cell>
        </row>
        <row r="184">
          <cell r="B184" t="str">
            <v>7401072103980001</v>
          </cell>
          <cell r="C184">
            <v>25082898005</v>
          </cell>
          <cell r="E184" t="str">
            <v>JURDIL ARDI IRAWAN</v>
          </cell>
          <cell r="F184">
            <v>36318</v>
          </cell>
          <cell r="G184">
            <v>45839</v>
          </cell>
          <cell r="H184">
            <v>3400000</v>
          </cell>
          <cell r="I184">
            <v>0</v>
          </cell>
          <cell r="J184">
            <v>59160</v>
          </cell>
          <cell r="K184">
            <v>10200</v>
          </cell>
          <cell r="L184">
            <v>125800</v>
          </cell>
          <cell r="M184">
            <v>68000</v>
          </cell>
          <cell r="N184">
            <v>68000</v>
          </cell>
          <cell r="O184">
            <v>34000</v>
          </cell>
          <cell r="P184">
            <v>0</v>
          </cell>
          <cell r="Q184">
            <v>0</v>
          </cell>
          <cell r="R184">
            <v>365160</v>
          </cell>
        </row>
        <row r="185">
          <cell r="B185" t="str">
            <v>7406070309950002</v>
          </cell>
          <cell r="C185">
            <v>24112565817</v>
          </cell>
          <cell r="E185" t="str">
            <v>JUSDAR</v>
          </cell>
          <cell r="F185">
            <v>34945</v>
          </cell>
          <cell r="G185">
            <v>45474</v>
          </cell>
          <cell r="H185">
            <v>3400000</v>
          </cell>
          <cell r="I185">
            <v>0</v>
          </cell>
          <cell r="J185">
            <v>59160</v>
          </cell>
          <cell r="K185">
            <v>10200</v>
          </cell>
          <cell r="L185">
            <v>125800</v>
          </cell>
          <cell r="M185">
            <v>68000</v>
          </cell>
          <cell r="N185">
            <v>68000</v>
          </cell>
          <cell r="O185">
            <v>34000</v>
          </cell>
          <cell r="P185">
            <v>0</v>
          </cell>
          <cell r="Q185">
            <v>0</v>
          </cell>
          <cell r="R185">
            <v>365160</v>
          </cell>
        </row>
        <row r="186">
          <cell r="B186" t="str">
            <v>7401011010970002</v>
          </cell>
          <cell r="C186">
            <v>25082898054</v>
          </cell>
          <cell r="E186" t="str">
            <v>JUSMAN</v>
          </cell>
          <cell r="F186">
            <v>35713</v>
          </cell>
          <cell r="G186">
            <v>45839</v>
          </cell>
          <cell r="H186">
            <v>3400000</v>
          </cell>
          <cell r="I186">
            <v>0</v>
          </cell>
          <cell r="J186">
            <v>59160</v>
          </cell>
          <cell r="K186">
            <v>10200</v>
          </cell>
          <cell r="L186">
            <v>125800</v>
          </cell>
          <cell r="M186">
            <v>68000</v>
          </cell>
          <cell r="N186">
            <v>68000</v>
          </cell>
          <cell r="O186">
            <v>34000</v>
          </cell>
          <cell r="P186">
            <v>0</v>
          </cell>
          <cell r="Q186">
            <v>0</v>
          </cell>
          <cell r="R186">
            <v>365160</v>
          </cell>
        </row>
        <row r="187">
          <cell r="B187" t="str">
            <v>7401011406000001</v>
          </cell>
          <cell r="C187">
            <v>25130127613</v>
          </cell>
          <cell r="E187" t="str">
            <v>JUSRAN</v>
          </cell>
          <cell r="F187">
            <v>36691</v>
          </cell>
          <cell r="G187">
            <v>45931</v>
          </cell>
          <cell r="H187">
            <v>3400000</v>
          </cell>
          <cell r="I187">
            <v>0</v>
          </cell>
          <cell r="J187">
            <v>59160</v>
          </cell>
          <cell r="K187">
            <v>10200</v>
          </cell>
          <cell r="L187">
            <v>125800</v>
          </cell>
          <cell r="M187">
            <v>68000</v>
          </cell>
          <cell r="N187">
            <v>68000</v>
          </cell>
          <cell r="O187">
            <v>34000</v>
          </cell>
          <cell r="P187">
            <v>0</v>
          </cell>
          <cell r="Q187">
            <v>0</v>
          </cell>
          <cell r="R187">
            <v>365160</v>
          </cell>
        </row>
        <row r="188">
          <cell r="B188" t="str">
            <v>7401010104010005</v>
          </cell>
          <cell r="C188">
            <v>25130127829</v>
          </cell>
          <cell r="E188" t="str">
            <v>JUSRI</v>
          </cell>
          <cell r="F188">
            <v>36982</v>
          </cell>
          <cell r="G188">
            <v>45931</v>
          </cell>
          <cell r="H188">
            <v>3400000</v>
          </cell>
          <cell r="I188">
            <v>0</v>
          </cell>
          <cell r="J188">
            <v>59160</v>
          </cell>
          <cell r="K188">
            <v>10200</v>
          </cell>
          <cell r="L188">
            <v>125800</v>
          </cell>
          <cell r="M188">
            <v>68000</v>
          </cell>
          <cell r="N188">
            <v>68000</v>
          </cell>
          <cell r="O188">
            <v>34000</v>
          </cell>
          <cell r="P188">
            <v>0</v>
          </cell>
          <cell r="Q188">
            <v>0</v>
          </cell>
          <cell r="R188">
            <v>365160</v>
          </cell>
        </row>
        <row r="189">
          <cell r="B189" t="str">
            <v>7401232706000001</v>
          </cell>
          <cell r="C189">
            <v>25082898138</v>
          </cell>
          <cell r="E189" t="str">
            <v>JUSRIN</v>
          </cell>
          <cell r="F189">
            <v>37434</v>
          </cell>
          <cell r="G189">
            <v>45839</v>
          </cell>
          <cell r="H189">
            <v>3400000</v>
          </cell>
          <cell r="I189">
            <v>0</v>
          </cell>
          <cell r="J189">
            <v>59160</v>
          </cell>
          <cell r="K189">
            <v>10200</v>
          </cell>
          <cell r="L189">
            <v>125800</v>
          </cell>
          <cell r="M189">
            <v>68000</v>
          </cell>
          <cell r="N189">
            <v>68000</v>
          </cell>
          <cell r="O189">
            <v>34000</v>
          </cell>
          <cell r="P189">
            <v>0</v>
          </cell>
          <cell r="Q189">
            <v>0</v>
          </cell>
          <cell r="R189">
            <v>365160</v>
          </cell>
        </row>
        <row r="190">
          <cell r="B190" t="str">
            <v>7401181410010001</v>
          </cell>
          <cell r="C190">
            <v>25065370642</v>
          </cell>
          <cell r="E190" t="str">
            <v>KADEK ADI ASTIKA</v>
          </cell>
          <cell r="F190">
            <v>36905</v>
          </cell>
          <cell r="G190">
            <v>45809</v>
          </cell>
          <cell r="H190">
            <v>3400000</v>
          </cell>
          <cell r="I190">
            <v>0</v>
          </cell>
          <cell r="J190">
            <v>59160</v>
          </cell>
          <cell r="K190">
            <v>10200</v>
          </cell>
          <cell r="L190">
            <v>125800</v>
          </cell>
          <cell r="M190">
            <v>68000</v>
          </cell>
          <cell r="N190">
            <v>68000</v>
          </cell>
          <cell r="O190">
            <v>34000</v>
          </cell>
          <cell r="P190">
            <v>0</v>
          </cell>
          <cell r="Q190">
            <v>0</v>
          </cell>
          <cell r="R190">
            <v>365160</v>
          </cell>
        </row>
        <row r="191">
          <cell r="B191" t="str">
            <v>7401251501960001</v>
          </cell>
          <cell r="C191">
            <v>25041380541</v>
          </cell>
          <cell r="E191" t="str">
            <v>KADEK ARI SUPARNO</v>
          </cell>
          <cell r="F191">
            <v>35079</v>
          </cell>
          <cell r="G191">
            <v>45748</v>
          </cell>
          <cell r="H191">
            <v>3400000</v>
          </cell>
          <cell r="I191">
            <v>0</v>
          </cell>
          <cell r="J191">
            <v>59160</v>
          </cell>
          <cell r="K191">
            <v>10200</v>
          </cell>
          <cell r="L191">
            <v>125800</v>
          </cell>
          <cell r="M191">
            <v>68000</v>
          </cell>
          <cell r="N191">
            <v>68000</v>
          </cell>
          <cell r="O191">
            <v>34000</v>
          </cell>
          <cell r="P191">
            <v>0</v>
          </cell>
          <cell r="Q191">
            <v>0</v>
          </cell>
          <cell r="R191">
            <v>365160</v>
          </cell>
        </row>
        <row r="192">
          <cell r="B192" t="str">
            <v>7401082711060001</v>
          </cell>
          <cell r="C192">
            <v>25082898245</v>
          </cell>
          <cell r="E192" t="str">
            <v>KADEK DWI GELL YANTO</v>
          </cell>
          <cell r="F192">
            <v>39048</v>
          </cell>
          <cell r="G192">
            <v>45839</v>
          </cell>
          <cell r="H192">
            <v>3400000</v>
          </cell>
          <cell r="I192">
            <v>0</v>
          </cell>
          <cell r="J192">
            <v>59160</v>
          </cell>
          <cell r="K192">
            <v>10200</v>
          </cell>
          <cell r="L192">
            <v>125800</v>
          </cell>
          <cell r="M192">
            <v>68000</v>
          </cell>
          <cell r="N192">
            <v>68000</v>
          </cell>
          <cell r="O192">
            <v>34000</v>
          </cell>
          <cell r="P192">
            <v>0</v>
          </cell>
          <cell r="Q192">
            <v>0</v>
          </cell>
          <cell r="R192">
            <v>365160</v>
          </cell>
        </row>
        <row r="193">
          <cell r="B193" t="str">
            <v>7307082801990005</v>
          </cell>
          <cell r="C193">
            <v>25065370360</v>
          </cell>
          <cell r="E193" t="str">
            <v>KAHARUDDIN</v>
          </cell>
          <cell r="F193">
            <v>36188</v>
          </cell>
          <cell r="G193">
            <v>45809</v>
          </cell>
          <cell r="H193">
            <v>3400000</v>
          </cell>
          <cell r="I193">
            <v>0</v>
          </cell>
          <cell r="J193">
            <v>59160</v>
          </cell>
          <cell r="K193">
            <v>10200</v>
          </cell>
          <cell r="L193">
            <v>125800</v>
          </cell>
          <cell r="M193">
            <v>68000</v>
          </cell>
          <cell r="N193">
            <v>68000</v>
          </cell>
          <cell r="O193">
            <v>34000</v>
          </cell>
          <cell r="P193">
            <v>0</v>
          </cell>
          <cell r="Q193">
            <v>0</v>
          </cell>
          <cell r="R193">
            <v>365160</v>
          </cell>
        </row>
        <row r="194">
          <cell r="B194" t="str">
            <v>7401230301060001</v>
          </cell>
          <cell r="C194">
            <v>25130127100</v>
          </cell>
          <cell r="E194" t="str">
            <v>KAMALUDDIN</v>
          </cell>
          <cell r="F194">
            <v>38720</v>
          </cell>
          <cell r="G194">
            <v>45931</v>
          </cell>
          <cell r="H194">
            <v>3400000</v>
          </cell>
          <cell r="I194">
            <v>0</v>
          </cell>
          <cell r="J194">
            <v>59160</v>
          </cell>
          <cell r="K194">
            <v>10200</v>
          </cell>
          <cell r="L194">
            <v>125800</v>
          </cell>
          <cell r="M194">
            <v>68000</v>
          </cell>
          <cell r="N194">
            <v>68000</v>
          </cell>
          <cell r="O194">
            <v>34000</v>
          </cell>
          <cell r="P194">
            <v>0</v>
          </cell>
          <cell r="Q194">
            <v>0</v>
          </cell>
          <cell r="R194">
            <v>365160</v>
          </cell>
        </row>
        <row r="195">
          <cell r="B195" t="str">
            <v>7401070510870001</v>
          </cell>
          <cell r="C195">
            <v>25130127001</v>
          </cell>
          <cell r="E195" t="str">
            <v>KARWAN</v>
          </cell>
          <cell r="F195">
            <v>32055</v>
          </cell>
          <cell r="G195">
            <v>45931</v>
          </cell>
          <cell r="H195">
            <v>3400000</v>
          </cell>
          <cell r="I195">
            <v>20400000</v>
          </cell>
          <cell r="J195">
            <v>414120</v>
          </cell>
          <cell r="K195">
            <v>71400</v>
          </cell>
          <cell r="L195">
            <v>880600</v>
          </cell>
          <cell r="M195">
            <v>476000</v>
          </cell>
          <cell r="N195">
            <v>210948</v>
          </cell>
          <cell r="O195">
            <v>105474</v>
          </cell>
          <cell r="P195">
            <v>0</v>
          </cell>
          <cell r="Q195">
            <v>0</v>
          </cell>
          <cell r="R195">
            <v>2158542</v>
          </cell>
        </row>
        <row r="196">
          <cell r="B196" t="str">
            <v>7401070703880001</v>
          </cell>
          <cell r="C196">
            <v>25103134604</v>
          </cell>
          <cell r="E196" t="str">
            <v>KASLAM</v>
          </cell>
          <cell r="F196">
            <v>32209</v>
          </cell>
          <cell r="G196">
            <v>45870</v>
          </cell>
          <cell r="H196">
            <v>3400000</v>
          </cell>
          <cell r="I196">
            <v>0</v>
          </cell>
          <cell r="J196">
            <v>59160</v>
          </cell>
          <cell r="K196">
            <v>10200</v>
          </cell>
          <cell r="L196">
            <v>125800</v>
          </cell>
          <cell r="M196">
            <v>68000</v>
          </cell>
          <cell r="N196">
            <v>68000</v>
          </cell>
          <cell r="O196">
            <v>34000</v>
          </cell>
          <cell r="P196">
            <v>0</v>
          </cell>
          <cell r="Q196">
            <v>0</v>
          </cell>
          <cell r="R196">
            <v>365160</v>
          </cell>
        </row>
        <row r="197">
          <cell r="B197" t="str">
            <v>7401010103990001</v>
          </cell>
          <cell r="C197">
            <v>25130127407</v>
          </cell>
          <cell r="E197" t="str">
            <v>KELVIN</v>
          </cell>
          <cell r="F197">
            <v>35855</v>
          </cell>
          <cell r="G197">
            <v>45931</v>
          </cell>
          <cell r="H197">
            <v>3400000</v>
          </cell>
          <cell r="I197">
            <v>17000000</v>
          </cell>
          <cell r="J197">
            <v>354960</v>
          </cell>
          <cell r="K197">
            <v>61200</v>
          </cell>
          <cell r="L197">
            <v>754800</v>
          </cell>
          <cell r="M197">
            <v>408000</v>
          </cell>
          <cell r="N197">
            <v>210948</v>
          </cell>
          <cell r="O197">
            <v>105474</v>
          </cell>
          <cell r="P197">
            <v>0</v>
          </cell>
          <cell r="Q197">
            <v>0</v>
          </cell>
          <cell r="R197">
            <v>1895382</v>
          </cell>
        </row>
        <row r="198">
          <cell r="B198" t="str">
            <v>7471012601820001</v>
          </cell>
          <cell r="C198">
            <v>25103134968</v>
          </cell>
          <cell r="E198" t="str">
            <v>KEMAL MINHAR</v>
          </cell>
          <cell r="F198">
            <v>29977</v>
          </cell>
          <cell r="G198">
            <v>45870</v>
          </cell>
          <cell r="H198">
            <v>3400000</v>
          </cell>
          <cell r="I198">
            <v>0</v>
          </cell>
          <cell r="J198">
            <v>59160</v>
          </cell>
          <cell r="K198">
            <v>10200</v>
          </cell>
          <cell r="L198">
            <v>125800</v>
          </cell>
          <cell r="M198">
            <v>68000</v>
          </cell>
          <cell r="N198">
            <v>68000</v>
          </cell>
          <cell r="O198">
            <v>34000</v>
          </cell>
          <cell r="P198">
            <v>0</v>
          </cell>
          <cell r="Q198">
            <v>0</v>
          </cell>
          <cell r="R198">
            <v>365160</v>
          </cell>
        </row>
        <row r="199">
          <cell r="B199" t="str">
            <v>7401181711990002</v>
          </cell>
          <cell r="C199">
            <v>25103135122</v>
          </cell>
          <cell r="E199" t="str">
            <v>KETUT PROPESOR ARJUNA SAKTI</v>
          </cell>
          <cell r="F199">
            <v>36481</v>
          </cell>
          <cell r="G199">
            <v>45870</v>
          </cell>
          <cell r="H199">
            <v>3400000</v>
          </cell>
          <cell r="I199">
            <v>0</v>
          </cell>
          <cell r="J199">
            <v>59160</v>
          </cell>
          <cell r="K199">
            <v>10200</v>
          </cell>
          <cell r="L199">
            <v>125800</v>
          </cell>
          <cell r="M199">
            <v>68000</v>
          </cell>
          <cell r="N199">
            <v>68000</v>
          </cell>
          <cell r="O199">
            <v>34000</v>
          </cell>
          <cell r="P199">
            <v>0</v>
          </cell>
          <cell r="Q199">
            <v>0</v>
          </cell>
          <cell r="R199">
            <v>365160</v>
          </cell>
        </row>
        <row r="200">
          <cell r="B200" t="str">
            <v>7401181111880001</v>
          </cell>
          <cell r="C200">
            <v>25103134398</v>
          </cell>
          <cell r="E200" t="str">
            <v>KISMARUDDIN</v>
          </cell>
          <cell r="F200">
            <v>32458</v>
          </cell>
          <cell r="G200">
            <v>45870</v>
          </cell>
          <cell r="H200">
            <v>3400000</v>
          </cell>
          <cell r="I200">
            <v>0</v>
          </cell>
          <cell r="J200">
            <v>59160</v>
          </cell>
          <cell r="K200">
            <v>10200</v>
          </cell>
          <cell r="L200">
            <v>125800</v>
          </cell>
          <cell r="M200">
            <v>68000</v>
          </cell>
          <cell r="N200">
            <v>68000</v>
          </cell>
          <cell r="O200">
            <v>34000</v>
          </cell>
          <cell r="P200">
            <v>0</v>
          </cell>
          <cell r="Q200">
            <v>0</v>
          </cell>
          <cell r="R200">
            <v>365160</v>
          </cell>
        </row>
        <row r="201">
          <cell r="B201" t="str">
            <v>7401072703720001</v>
          </cell>
          <cell r="C201">
            <v>25065370469</v>
          </cell>
          <cell r="E201" t="str">
            <v>KOFITMAN</v>
          </cell>
          <cell r="F201">
            <v>26385</v>
          </cell>
          <cell r="G201">
            <v>45809</v>
          </cell>
          <cell r="H201">
            <v>3400000</v>
          </cell>
          <cell r="I201">
            <v>0</v>
          </cell>
          <cell r="J201">
            <v>59160</v>
          </cell>
          <cell r="K201">
            <v>10200</v>
          </cell>
          <cell r="L201">
            <v>125800</v>
          </cell>
          <cell r="M201">
            <v>68000</v>
          </cell>
          <cell r="N201">
            <v>68000</v>
          </cell>
          <cell r="O201">
            <v>34000</v>
          </cell>
          <cell r="P201">
            <v>0</v>
          </cell>
          <cell r="Q201">
            <v>0</v>
          </cell>
          <cell r="R201">
            <v>365160</v>
          </cell>
        </row>
        <row r="202">
          <cell r="B202" t="str">
            <v>7401073012910001</v>
          </cell>
          <cell r="C202">
            <v>25130126904</v>
          </cell>
          <cell r="E202" t="str">
            <v>KRISTIAN PAGULING</v>
          </cell>
          <cell r="F202">
            <v>33602</v>
          </cell>
          <cell r="G202">
            <v>45931</v>
          </cell>
          <cell r="H202">
            <v>3400000</v>
          </cell>
          <cell r="I202">
            <v>0</v>
          </cell>
          <cell r="J202">
            <v>59160</v>
          </cell>
          <cell r="K202">
            <v>10200</v>
          </cell>
          <cell r="L202">
            <v>125800</v>
          </cell>
          <cell r="M202">
            <v>68000</v>
          </cell>
          <cell r="N202">
            <v>68000</v>
          </cell>
          <cell r="O202">
            <v>34000</v>
          </cell>
          <cell r="P202">
            <v>0</v>
          </cell>
          <cell r="Q202">
            <v>0</v>
          </cell>
          <cell r="R202">
            <v>365160</v>
          </cell>
        </row>
        <row r="203">
          <cell r="B203" t="str">
            <v>6405021905920002</v>
          </cell>
          <cell r="C203">
            <v>25065370220</v>
          </cell>
          <cell r="E203" t="str">
            <v>KUSMAN</v>
          </cell>
          <cell r="F203">
            <v>34188</v>
          </cell>
          <cell r="G203">
            <v>45809</v>
          </cell>
          <cell r="H203">
            <v>3400000</v>
          </cell>
          <cell r="I203">
            <v>0</v>
          </cell>
          <cell r="J203">
            <v>59160</v>
          </cell>
          <cell r="K203">
            <v>10200</v>
          </cell>
          <cell r="L203">
            <v>125800</v>
          </cell>
          <cell r="M203">
            <v>68000</v>
          </cell>
          <cell r="N203">
            <v>68000</v>
          </cell>
          <cell r="O203">
            <v>34000</v>
          </cell>
          <cell r="P203">
            <v>0</v>
          </cell>
          <cell r="Q203">
            <v>0</v>
          </cell>
          <cell r="R203">
            <v>365160</v>
          </cell>
        </row>
        <row r="204">
          <cell r="B204" t="str">
            <v>7401010512000001</v>
          </cell>
          <cell r="C204">
            <v>25130126946</v>
          </cell>
          <cell r="E204" t="str">
            <v>LA ODE MUH. DJALIL MUSTAFA AL MUGHNI</v>
          </cell>
          <cell r="F204">
            <v>36865</v>
          </cell>
          <cell r="G204">
            <v>45931</v>
          </cell>
          <cell r="H204">
            <v>3400000</v>
          </cell>
          <cell r="I204">
            <v>17000000</v>
          </cell>
          <cell r="J204">
            <v>354960</v>
          </cell>
          <cell r="K204">
            <v>61200</v>
          </cell>
          <cell r="L204">
            <v>754800</v>
          </cell>
          <cell r="M204">
            <v>408000</v>
          </cell>
          <cell r="N204">
            <v>210948</v>
          </cell>
          <cell r="O204">
            <v>105474</v>
          </cell>
          <cell r="P204">
            <v>0</v>
          </cell>
          <cell r="Q204">
            <v>0</v>
          </cell>
          <cell r="R204">
            <v>1895382</v>
          </cell>
        </row>
        <row r="205">
          <cell r="B205" t="str">
            <v>7401260510880001</v>
          </cell>
          <cell r="C205">
            <v>25041380731</v>
          </cell>
          <cell r="E205" t="str">
            <v>LAKASA</v>
          </cell>
          <cell r="F205">
            <v>32421</v>
          </cell>
          <cell r="G205">
            <v>45748</v>
          </cell>
          <cell r="H205">
            <v>3400000</v>
          </cell>
          <cell r="I205">
            <v>0</v>
          </cell>
          <cell r="J205">
            <v>59160</v>
          </cell>
          <cell r="K205">
            <v>10200</v>
          </cell>
          <cell r="L205">
            <v>125800</v>
          </cell>
          <cell r="M205">
            <v>68000</v>
          </cell>
          <cell r="N205">
            <v>68000</v>
          </cell>
          <cell r="O205">
            <v>34000</v>
          </cell>
          <cell r="P205">
            <v>0</v>
          </cell>
          <cell r="Q205">
            <v>0</v>
          </cell>
          <cell r="R205">
            <v>365160</v>
          </cell>
        </row>
        <row r="206">
          <cell r="B206" t="str">
            <v>7401012208890002</v>
          </cell>
          <cell r="C206">
            <v>25103134372</v>
          </cell>
          <cell r="E206" t="str">
            <v>LAODE AFDATULLAH</v>
          </cell>
          <cell r="F206">
            <v>32742</v>
          </cell>
          <cell r="G206">
            <v>45870</v>
          </cell>
          <cell r="H206">
            <v>3400000</v>
          </cell>
          <cell r="I206">
            <v>0</v>
          </cell>
          <cell r="J206">
            <v>59160</v>
          </cell>
          <cell r="K206">
            <v>10200</v>
          </cell>
          <cell r="L206">
            <v>125800</v>
          </cell>
          <cell r="M206">
            <v>68000</v>
          </cell>
          <cell r="N206">
            <v>68000</v>
          </cell>
          <cell r="O206">
            <v>34000</v>
          </cell>
          <cell r="P206">
            <v>0</v>
          </cell>
          <cell r="Q206">
            <v>0</v>
          </cell>
          <cell r="R206">
            <v>365160</v>
          </cell>
        </row>
        <row r="207">
          <cell r="B207" t="str">
            <v>5302052210930002</v>
          </cell>
          <cell r="C207">
            <v>25130128330</v>
          </cell>
          <cell r="E207" t="str">
            <v>LASA RANI</v>
          </cell>
          <cell r="F207">
            <v>34264</v>
          </cell>
          <cell r="G207">
            <v>45931</v>
          </cell>
          <cell r="H207">
            <v>3400000</v>
          </cell>
          <cell r="I207">
            <v>0</v>
          </cell>
          <cell r="J207">
            <v>59160</v>
          </cell>
          <cell r="K207">
            <v>10200</v>
          </cell>
          <cell r="L207">
            <v>125800</v>
          </cell>
          <cell r="M207">
            <v>68000</v>
          </cell>
          <cell r="N207">
            <v>68000</v>
          </cell>
          <cell r="O207">
            <v>34000</v>
          </cell>
          <cell r="P207">
            <v>0</v>
          </cell>
          <cell r="Q207">
            <v>0</v>
          </cell>
          <cell r="R207">
            <v>365160</v>
          </cell>
        </row>
        <row r="208">
          <cell r="B208" t="str">
            <v>7401142912050001</v>
          </cell>
          <cell r="C208">
            <v>25130127142</v>
          </cell>
          <cell r="E208" t="str">
            <v>LESMANA</v>
          </cell>
          <cell r="F208">
            <v>38715</v>
          </cell>
          <cell r="G208">
            <v>45931</v>
          </cell>
          <cell r="H208">
            <v>3400000</v>
          </cell>
          <cell r="I208">
            <v>0</v>
          </cell>
          <cell r="J208">
            <v>59160</v>
          </cell>
          <cell r="K208">
            <v>10200</v>
          </cell>
          <cell r="L208">
            <v>125800</v>
          </cell>
          <cell r="M208">
            <v>68000</v>
          </cell>
          <cell r="N208">
            <v>68000</v>
          </cell>
          <cell r="O208">
            <v>34000</v>
          </cell>
          <cell r="P208">
            <v>0</v>
          </cell>
          <cell r="Q208">
            <v>0</v>
          </cell>
          <cell r="R208">
            <v>365160</v>
          </cell>
        </row>
        <row r="209">
          <cell r="B209" t="str">
            <v>7571045907970001</v>
          </cell>
          <cell r="C209">
            <v>25130127290</v>
          </cell>
          <cell r="E209" t="str">
            <v>LIA AYU NINGSIH</v>
          </cell>
          <cell r="F209">
            <v>35630</v>
          </cell>
          <cell r="G209">
            <v>45931</v>
          </cell>
          <cell r="H209">
            <v>3400000</v>
          </cell>
          <cell r="I209">
            <v>0</v>
          </cell>
          <cell r="J209">
            <v>59160</v>
          </cell>
          <cell r="K209">
            <v>10200</v>
          </cell>
          <cell r="L209">
            <v>125800</v>
          </cell>
          <cell r="M209">
            <v>68000</v>
          </cell>
          <cell r="N209">
            <v>68000</v>
          </cell>
          <cell r="O209">
            <v>34000</v>
          </cell>
          <cell r="P209">
            <v>0</v>
          </cell>
          <cell r="Q209">
            <v>0</v>
          </cell>
          <cell r="R209">
            <v>365160</v>
          </cell>
        </row>
        <row r="210">
          <cell r="B210" t="str">
            <v>7401071704940002</v>
          </cell>
          <cell r="C210">
            <v>25041380814</v>
          </cell>
          <cell r="E210" t="str">
            <v>LIYAS</v>
          </cell>
          <cell r="F210">
            <v>34441</v>
          </cell>
          <cell r="G210">
            <v>45748</v>
          </cell>
          <cell r="H210">
            <v>3400000</v>
          </cell>
          <cell r="I210">
            <v>0</v>
          </cell>
          <cell r="J210">
            <v>59160</v>
          </cell>
          <cell r="K210">
            <v>10200</v>
          </cell>
          <cell r="L210">
            <v>125800</v>
          </cell>
          <cell r="M210">
            <v>68000</v>
          </cell>
          <cell r="N210">
            <v>68000</v>
          </cell>
          <cell r="O210">
            <v>34000</v>
          </cell>
          <cell r="P210">
            <v>0</v>
          </cell>
          <cell r="Q210">
            <v>0</v>
          </cell>
          <cell r="R210">
            <v>365160</v>
          </cell>
        </row>
        <row r="211">
          <cell r="B211" t="str">
            <v>7401241105960001</v>
          </cell>
          <cell r="C211">
            <v>25041380673</v>
          </cell>
          <cell r="E211" t="str">
            <v>LUKMAN PURWANTO</v>
          </cell>
          <cell r="F211">
            <v>35196</v>
          </cell>
          <cell r="G211">
            <v>45748</v>
          </cell>
          <cell r="H211">
            <v>3400000</v>
          </cell>
          <cell r="I211">
            <v>0</v>
          </cell>
          <cell r="J211">
            <v>59160</v>
          </cell>
          <cell r="K211">
            <v>10200</v>
          </cell>
          <cell r="L211">
            <v>125800</v>
          </cell>
          <cell r="M211">
            <v>68000</v>
          </cell>
          <cell r="N211">
            <v>68000</v>
          </cell>
          <cell r="O211">
            <v>34000</v>
          </cell>
          <cell r="P211">
            <v>0</v>
          </cell>
          <cell r="Q211">
            <v>0</v>
          </cell>
          <cell r="R211">
            <v>365160</v>
          </cell>
        </row>
        <row r="212">
          <cell r="B212" t="str">
            <v>7401082512030001</v>
          </cell>
          <cell r="C212">
            <v>25130128322</v>
          </cell>
          <cell r="E212" t="str">
            <v>M YUNUS KARIM</v>
          </cell>
          <cell r="F212">
            <v>37980</v>
          </cell>
          <cell r="G212">
            <v>45931</v>
          </cell>
          <cell r="H212">
            <v>3400000</v>
          </cell>
          <cell r="I212">
            <v>0</v>
          </cell>
          <cell r="J212">
            <v>59160</v>
          </cell>
          <cell r="K212">
            <v>10200</v>
          </cell>
          <cell r="L212">
            <v>125800</v>
          </cell>
          <cell r="M212">
            <v>68000</v>
          </cell>
          <cell r="N212">
            <v>68000</v>
          </cell>
          <cell r="O212">
            <v>34000</v>
          </cell>
          <cell r="P212">
            <v>0</v>
          </cell>
          <cell r="Q212">
            <v>0</v>
          </cell>
          <cell r="R212">
            <v>365160</v>
          </cell>
        </row>
        <row r="213">
          <cell r="B213" t="str">
            <v>7308211111000003</v>
          </cell>
          <cell r="C213">
            <v>25130127134</v>
          </cell>
          <cell r="E213" t="str">
            <v>M. AFDU KH</v>
          </cell>
          <cell r="F213">
            <v>36780</v>
          </cell>
          <cell r="G213">
            <v>45931</v>
          </cell>
          <cell r="H213">
            <v>3400000</v>
          </cell>
          <cell r="I213">
            <v>13600000</v>
          </cell>
          <cell r="J213">
            <v>295800</v>
          </cell>
          <cell r="K213">
            <v>51000</v>
          </cell>
          <cell r="L213">
            <v>629000</v>
          </cell>
          <cell r="M213">
            <v>340000</v>
          </cell>
          <cell r="N213">
            <v>210948</v>
          </cell>
          <cell r="O213">
            <v>105474</v>
          </cell>
          <cell r="P213">
            <v>0</v>
          </cell>
          <cell r="Q213">
            <v>0</v>
          </cell>
          <cell r="R213">
            <v>1632222</v>
          </cell>
        </row>
        <row r="214">
          <cell r="B214" t="str">
            <v>7307032010990001</v>
          </cell>
          <cell r="C214">
            <v>25130127712</v>
          </cell>
          <cell r="E214" t="str">
            <v>M. HAERUL ARAFA</v>
          </cell>
          <cell r="F214">
            <v>36453</v>
          </cell>
          <cell r="G214">
            <v>45931</v>
          </cell>
          <cell r="H214">
            <v>3400000</v>
          </cell>
          <cell r="I214">
            <v>0</v>
          </cell>
          <cell r="J214">
            <v>59160</v>
          </cell>
          <cell r="K214">
            <v>10200</v>
          </cell>
          <cell r="L214">
            <v>125800</v>
          </cell>
          <cell r="M214">
            <v>68000</v>
          </cell>
          <cell r="N214">
            <v>68000</v>
          </cell>
          <cell r="O214">
            <v>34000</v>
          </cell>
          <cell r="P214">
            <v>0</v>
          </cell>
          <cell r="Q214">
            <v>0</v>
          </cell>
          <cell r="R214">
            <v>365160</v>
          </cell>
        </row>
        <row r="215">
          <cell r="B215" t="str">
            <v>7401122009940001</v>
          </cell>
          <cell r="C215">
            <v>25041381408</v>
          </cell>
          <cell r="E215" t="str">
            <v>M. RIZAL</v>
          </cell>
          <cell r="F215">
            <v>34452</v>
          </cell>
          <cell r="G215">
            <v>45748</v>
          </cell>
          <cell r="H215">
            <v>3400000</v>
          </cell>
          <cell r="I215">
            <v>0</v>
          </cell>
          <cell r="J215">
            <v>59160</v>
          </cell>
          <cell r="K215">
            <v>10200</v>
          </cell>
          <cell r="L215">
            <v>125800</v>
          </cell>
          <cell r="M215">
            <v>68000</v>
          </cell>
          <cell r="N215">
            <v>68000</v>
          </cell>
          <cell r="O215">
            <v>34000</v>
          </cell>
          <cell r="P215">
            <v>0</v>
          </cell>
          <cell r="Q215">
            <v>0</v>
          </cell>
          <cell r="R215">
            <v>365160</v>
          </cell>
        </row>
        <row r="216">
          <cell r="B216" t="str">
            <v>7401043112820028</v>
          </cell>
          <cell r="C216">
            <v>25041380442</v>
          </cell>
          <cell r="E216" t="str">
            <v>MAHAMUDDIN</v>
          </cell>
          <cell r="F216">
            <v>30316</v>
          </cell>
          <cell r="G216">
            <v>45748</v>
          </cell>
          <cell r="H216">
            <v>3400000</v>
          </cell>
          <cell r="I216">
            <v>0</v>
          </cell>
          <cell r="J216">
            <v>59160</v>
          </cell>
          <cell r="K216">
            <v>10200</v>
          </cell>
          <cell r="L216">
            <v>125800</v>
          </cell>
          <cell r="M216">
            <v>68000</v>
          </cell>
          <cell r="N216">
            <v>68000</v>
          </cell>
          <cell r="O216">
            <v>34000</v>
          </cell>
          <cell r="P216">
            <v>0</v>
          </cell>
          <cell r="Q216">
            <v>0</v>
          </cell>
          <cell r="R216">
            <v>365160</v>
          </cell>
        </row>
        <row r="217">
          <cell r="B217">
            <v>7304043112960470</v>
          </cell>
          <cell r="C217">
            <v>25041381135</v>
          </cell>
          <cell r="E217" t="str">
            <v>MAKMUR</v>
          </cell>
          <cell r="F217">
            <v>35430</v>
          </cell>
          <cell r="G217">
            <v>45748</v>
          </cell>
          <cell r="H217">
            <v>3400000</v>
          </cell>
          <cell r="I217">
            <v>0</v>
          </cell>
          <cell r="J217">
            <v>59160</v>
          </cell>
          <cell r="K217">
            <v>10200</v>
          </cell>
          <cell r="L217">
            <v>125800</v>
          </cell>
          <cell r="M217">
            <v>68000</v>
          </cell>
          <cell r="N217">
            <v>68000</v>
          </cell>
          <cell r="O217">
            <v>34000</v>
          </cell>
          <cell r="P217">
            <v>0</v>
          </cell>
          <cell r="Q217">
            <v>0</v>
          </cell>
          <cell r="R217">
            <v>365160</v>
          </cell>
        </row>
        <row r="218">
          <cell r="B218" t="str">
            <v>7402280503020001</v>
          </cell>
          <cell r="C218">
            <v>25103134620</v>
          </cell>
          <cell r="E218" t="str">
            <v>MANDA ILMANSYAH</v>
          </cell>
          <cell r="F218">
            <v>37320</v>
          </cell>
          <cell r="G218">
            <v>45870</v>
          </cell>
          <cell r="H218">
            <v>3400000</v>
          </cell>
          <cell r="I218">
            <v>0</v>
          </cell>
          <cell r="J218">
            <v>59160</v>
          </cell>
          <cell r="K218">
            <v>10200</v>
          </cell>
          <cell r="L218">
            <v>125800</v>
          </cell>
          <cell r="M218">
            <v>68000</v>
          </cell>
          <cell r="N218">
            <v>68000</v>
          </cell>
          <cell r="O218">
            <v>34000</v>
          </cell>
          <cell r="P218">
            <v>0</v>
          </cell>
          <cell r="Q218">
            <v>0</v>
          </cell>
          <cell r="R218">
            <v>365160</v>
          </cell>
        </row>
        <row r="219">
          <cell r="B219" t="str">
            <v>7401012702820001</v>
          </cell>
          <cell r="C219">
            <v>25065370790</v>
          </cell>
          <cell r="E219" t="str">
            <v>MARDIN</v>
          </cell>
          <cell r="F219">
            <v>30009</v>
          </cell>
          <cell r="G219">
            <v>45809</v>
          </cell>
          <cell r="H219">
            <v>3400000</v>
          </cell>
          <cell r="I219">
            <v>0</v>
          </cell>
          <cell r="J219">
            <v>59160</v>
          </cell>
          <cell r="K219">
            <v>10200</v>
          </cell>
          <cell r="L219">
            <v>125800</v>
          </cell>
          <cell r="M219">
            <v>68000</v>
          </cell>
          <cell r="N219">
            <v>68000</v>
          </cell>
          <cell r="O219">
            <v>34000</v>
          </cell>
          <cell r="P219">
            <v>0</v>
          </cell>
          <cell r="Q219">
            <v>0</v>
          </cell>
          <cell r="R219">
            <v>365160</v>
          </cell>
        </row>
        <row r="220">
          <cell r="B220" t="str">
            <v>7401012309840002</v>
          </cell>
          <cell r="C220">
            <v>25041380772</v>
          </cell>
          <cell r="E220" t="str">
            <v>MARDIN LESTARI</v>
          </cell>
          <cell r="F220">
            <v>30948</v>
          </cell>
          <cell r="G220">
            <v>45748</v>
          </cell>
          <cell r="H220">
            <v>3400000</v>
          </cell>
          <cell r="I220">
            <v>0</v>
          </cell>
          <cell r="J220">
            <v>59160</v>
          </cell>
          <cell r="K220">
            <v>10200</v>
          </cell>
          <cell r="L220">
            <v>125800</v>
          </cell>
          <cell r="M220">
            <v>68000</v>
          </cell>
          <cell r="N220">
            <v>68000</v>
          </cell>
          <cell r="O220">
            <v>34000</v>
          </cell>
          <cell r="P220">
            <v>0</v>
          </cell>
          <cell r="Q220">
            <v>0</v>
          </cell>
          <cell r="R220">
            <v>365160</v>
          </cell>
        </row>
        <row r="221">
          <cell r="B221" t="str">
            <v>7326020903000001</v>
          </cell>
          <cell r="C221">
            <v>25103134687</v>
          </cell>
          <cell r="E221" t="str">
            <v>MARSEL RUPANG</v>
          </cell>
          <cell r="F221">
            <v>36594</v>
          </cell>
          <cell r="G221">
            <v>45870</v>
          </cell>
          <cell r="H221">
            <v>3400000</v>
          </cell>
          <cell r="I221">
            <v>0</v>
          </cell>
          <cell r="J221">
            <v>59160</v>
          </cell>
          <cell r="K221">
            <v>10200</v>
          </cell>
          <cell r="L221">
            <v>125800</v>
          </cell>
          <cell r="M221">
            <v>68000</v>
          </cell>
          <cell r="N221">
            <v>68000</v>
          </cell>
          <cell r="O221">
            <v>34000</v>
          </cell>
          <cell r="P221">
            <v>0</v>
          </cell>
          <cell r="Q221">
            <v>0</v>
          </cell>
          <cell r="R221">
            <v>365160</v>
          </cell>
        </row>
        <row r="222">
          <cell r="B222" t="str">
            <v>7401251405040001</v>
          </cell>
          <cell r="C222">
            <v>25082897650</v>
          </cell>
          <cell r="E222" t="str">
            <v>MASLANG</v>
          </cell>
          <cell r="F222">
            <v>38121</v>
          </cell>
          <cell r="G222">
            <v>45839</v>
          </cell>
          <cell r="H222">
            <v>3400000</v>
          </cell>
          <cell r="I222">
            <v>0</v>
          </cell>
          <cell r="J222">
            <v>59160</v>
          </cell>
          <cell r="K222">
            <v>10200</v>
          </cell>
          <cell r="L222">
            <v>125800</v>
          </cell>
          <cell r="M222">
            <v>68000</v>
          </cell>
          <cell r="N222">
            <v>68000</v>
          </cell>
          <cell r="O222">
            <v>34000</v>
          </cell>
          <cell r="P222">
            <v>0</v>
          </cell>
          <cell r="Q222">
            <v>0</v>
          </cell>
          <cell r="R222">
            <v>365160</v>
          </cell>
        </row>
        <row r="223">
          <cell r="B223" t="str">
            <v>7401075404060001</v>
          </cell>
          <cell r="C223">
            <v>25130127423</v>
          </cell>
          <cell r="E223" t="str">
            <v>MAULINA PAGALA</v>
          </cell>
          <cell r="F223">
            <v>38821</v>
          </cell>
          <cell r="G223">
            <v>45931</v>
          </cell>
          <cell r="H223">
            <v>3400000</v>
          </cell>
          <cell r="I223">
            <v>0</v>
          </cell>
          <cell r="J223">
            <v>59160</v>
          </cell>
          <cell r="K223">
            <v>10200</v>
          </cell>
          <cell r="L223">
            <v>125800</v>
          </cell>
          <cell r="M223">
            <v>68000</v>
          </cell>
          <cell r="N223">
            <v>68000</v>
          </cell>
          <cell r="O223">
            <v>34000</v>
          </cell>
          <cell r="P223">
            <v>0</v>
          </cell>
          <cell r="Q223">
            <v>0</v>
          </cell>
          <cell r="R223">
            <v>365160</v>
          </cell>
        </row>
        <row r="224">
          <cell r="B224" t="str">
            <v>7401121905920001</v>
          </cell>
          <cell r="C224">
            <v>25041381002</v>
          </cell>
          <cell r="E224" t="str">
            <v>MELKIAS</v>
          </cell>
          <cell r="F224">
            <v>33743</v>
          </cell>
          <cell r="G224">
            <v>45748</v>
          </cell>
          <cell r="H224">
            <v>3400000</v>
          </cell>
          <cell r="I224">
            <v>0</v>
          </cell>
          <cell r="J224">
            <v>59160</v>
          </cell>
          <cell r="K224">
            <v>10200</v>
          </cell>
          <cell r="L224">
            <v>125800</v>
          </cell>
          <cell r="M224">
            <v>68000</v>
          </cell>
          <cell r="N224">
            <v>68000</v>
          </cell>
          <cell r="O224">
            <v>34000</v>
          </cell>
          <cell r="P224">
            <v>0</v>
          </cell>
          <cell r="Q224">
            <v>0</v>
          </cell>
          <cell r="R224">
            <v>365160</v>
          </cell>
        </row>
        <row r="225">
          <cell r="B225" t="str">
            <v>7401042209970002</v>
          </cell>
          <cell r="C225">
            <v>25065370386</v>
          </cell>
          <cell r="E225" t="str">
            <v>MU'AMMAR SUWARNO SUHAR</v>
          </cell>
          <cell r="F225">
            <v>35695</v>
          </cell>
          <cell r="G225">
            <v>45809</v>
          </cell>
          <cell r="H225">
            <v>3400000</v>
          </cell>
          <cell r="I225">
            <v>0</v>
          </cell>
          <cell r="J225">
            <v>59160</v>
          </cell>
          <cell r="K225">
            <v>10200</v>
          </cell>
          <cell r="L225">
            <v>125800</v>
          </cell>
          <cell r="M225">
            <v>68000</v>
          </cell>
          <cell r="N225">
            <v>68000</v>
          </cell>
          <cell r="O225">
            <v>34000</v>
          </cell>
          <cell r="P225">
            <v>0</v>
          </cell>
          <cell r="Q225">
            <v>0</v>
          </cell>
          <cell r="R225">
            <v>365160</v>
          </cell>
        </row>
        <row r="226">
          <cell r="B226" t="str">
            <v>7401070303000001</v>
          </cell>
          <cell r="C226">
            <v>25103135056</v>
          </cell>
          <cell r="E226" t="str">
            <v>MUH AGUNG PRATAMA</v>
          </cell>
          <cell r="F226">
            <v>36588</v>
          </cell>
          <cell r="G226">
            <v>45870</v>
          </cell>
          <cell r="H226">
            <v>3400000</v>
          </cell>
          <cell r="I226">
            <v>0</v>
          </cell>
          <cell r="J226">
            <v>59160</v>
          </cell>
          <cell r="K226">
            <v>10200</v>
          </cell>
          <cell r="L226">
            <v>125800</v>
          </cell>
          <cell r="M226">
            <v>68000</v>
          </cell>
          <cell r="N226">
            <v>68000</v>
          </cell>
          <cell r="O226">
            <v>34000</v>
          </cell>
          <cell r="P226">
            <v>0</v>
          </cell>
          <cell r="Q226">
            <v>0</v>
          </cell>
          <cell r="R226">
            <v>365160</v>
          </cell>
        </row>
        <row r="227">
          <cell r="B227" t="str">
            <v>7401015812060001</v>
          </cell>
          <cell r="C227">
            <v>25082898047</v>
          </cell>
          <cell r="E227" t="str">
            <v>MUH AYUB</v>
          </cell>
          <cell r="F227">
            <v>39069</v>
          </cell>
          <cell r="G227">
            <v>45839</v>
          </cell>
          <cell r="H227">
            <v>3400000</v>
          </cell>
          <cell r="I227">
            <v>0</v>
          </cell>
          <cell r="J227">
            <v>59160</v>
          </cell>
          <cell r="K227">
            <v>10200</v>
          </cell>
          <cell r="L227">
            <v>125800</v>
          </cell>
          <cell r="M227">
            <v>68000</v>
          </cell>
          <cell r="N227">
            <v>68000</v>
          </cell>
          <cell r="O227">
            <v>34000</v>
          </cell>
          <cell r="P227">
            <v>0</v>
          </cell>
          <cell r="Q227">
            <v>0</v>
          </cell>
          <cell r="R227">
            <v>365160</v>
          </cell>
        </row>
        <row r="228">
          <cell r="B228" t="str">
            <v>7401071111950004</v>
          </cell>
          <cell r="C228">
            <v>25065370170</v>
          </cell>
          <cell r="E228" t="str">
            <v>MUH FADIL ADZAN</v>
          </cell>
          <cell r="F228">
            <v>35014</v>
          </cell>
          <cell r="G228">
            <v>45809</v>
          </cell>
          <cell r="H228">
            <v>3400000</v>
          </cell>
          <cell r="I228">
            <v>0</v>
          </cell>
          <cell r="J228">
            <v>59160</v>
          </cell>
          <cell r="K228">
            <v>10200</v>
          </cell>
          <cell r="L228">
            <v>125800</v>
          </cell>
          <cell r="M228">
            <v>68000</v>
          </cell>
          <cell r="N228">
            <v>68000</v>
          </cell>
          <cell r="O228">
            <v>34000</v>
          </cell>
          <cell r="P228">
            <v>0</v>
          </cell>
          <cell r="Q228">
            <v>0</v>
          </cell>
          <cell r="R228">
            <v>365160</v>
          </cell>
        </row>
        <row r="229">
          <cell r="B229" t="str">
            <v>7401012210020003</v>
          </cell>
          <cell r="C229">
            <v>25103134463</v>
          </cell>
          <cell r="E229" t="str">
            <v>MUH FANTRI LATAMBAGA</v>
          </cell>
          <cell r="F229">
            <v>37551</v>
          </cell>
          <cell r="G229">
            <v>45870</v>
          </cell>
          <cell r="H229">
            <v>3400000</v>
          </cell>
          <cell r="I229">
            <v>0</v>
          </cell>
          <cell r="J229">
            <v>59160</v>
          </cell>
          <cell r="K229">
            <v>10200</v>
          </cell>
          <cell r="L229">
            <v>125800</v>
          </cell>
          <cell r="M229">
            <v>68000</v>
          </cell>
          <cell r="N229">
            <v>68000</v>
          </cell>
          <cell r="O229">
            <v>34000</v>
          </cell>
          <cell r="P229">
            <v>0</v>
          </cell>
          <cell r="Q229">
            <v>0</v>
          </cell>
          <cell r="R229">
            <v>365160</v>
          </cell>
        </row>
        <row r="230">
          <cell r="B230" t="str">
            <v>7401180607000001</v>
          </cell>
          <cell r="C230">
            <v>25065370584</v>
          </cell>
          <cell r="E230" t="str">
            <v>MUH HAFIDZ</v>
          </cell>
          <cell r="F230">
            <v>36684</v>
          </cell>
          <cell r="G230">
            <v>45809</v>
          </cell>
          <cell r="H230">
            <v>3400000</v>
          </cell>
          <cell r="I230">
            <v>0</v>
          </cell>
          <cell r="J230">
            <v>59160</v>
          </cell>
          <cell r="K230">
            <v>10200</v>
          </cell>
          <cell r="L230">
            <v>125800</v>
          </cell>
          <cell r="M230">
            <v>68000</v>
          </cell>
          <cell r="N230">
            <v>68000</v>
          </cell>
          <cell r="O230">
            <v>34000</v>
          </cell>
          <cell r="P230">
            <v>0</v>
          </cell>
          <cell r="Q230">
            <v>0</v>
          </cell>
          <cell r="R230">
            <v>365160</v>
          </cell>
        </row>
        <row r="231">
          <cell r="B231" t="str">
            <v>7401070507910001</v>
          </cell>
          <cell r="C231">
            <v>25028309810</v>
          </cell>
          <cell r="E231" t="str">
            <v>MUH HASBI ASSHIDDIQ</v>
          </cell>
          <cell r="F231">
            <v>33424</v>
          </cell>
          <cell r="G231">
            <v>45717</v>
          </cell>
          <cell r="H231">
            <v>3400000</v>
          </cell>
          <cell r="I231">
            <v>0</v>
          </cell>
          <cell r="J231">
            <v>59160</v>
          </cell>
          <cell r="K231">
            <v>10200</v>
          </cell>
          <cell r="L231">
            <v>125800</v>
          </cell>
          <cell r="M231">
            <v>68000</v>
          </cell>
          <cell r="N231">
            <v>68000</v>
          </cell>
          <cell r="O231">
            <v>34000</v>
          </cell>
          <cell r="P231">
            <v>0</v>
          </cell>
          <cell r="Q231">
            <v>0</v>
          </cell>
          <cell r="R231">
            <v>365160</v>
          </cell>
        </row>
        <row r="232">
          <cell r="B232" t="str">
            <v>7401070209000002</v>
          </cell>
          <cell r="C232">
            <v>25041381309</v>
          </cell>
          <cell r="E232" t="str">
            <v>MUH NOOR KHAERUL BUKHTY S</v>
          </cell>
          <cell r="F232">
            <v>36771</v>
          </cell>
          <cell r="G232">
            <v>45748</v>
          </cell>
          <cell r="H232">
            <v>3400000</v>
          </cell>
          <cell r="I232">
            <v>0</v>
          </cell>
          <cell r="J232">
            <v>59160</v>
          </cell>
          <cell r="K232">
            <v>10200</v>
          </cell>
          <cell r="L232">
            <v>125800</v>
          </cell>
          <cell r="M232">
            <v>68000</v>
          </cell>
          <cell r="N232">
            <v>68000</v>
          </cell>
          <cell r="O232">
            <v>34000</v>
          </cell>
          <cell r="P232">
            <v>0</v>
          </cell>
          <cell r="Q232">
            <v>0</v>
          </cell>
          <cell r="R232">
            <v>365160</v>
          </cell>
        </row>
        <row r="233">
          <cell r="B233" t="str">
            <v>7401250511060001</v>
          </cell>
          <cell r="C233">
            <v>25082897890</v>
          </cell>
          <cell r="E233" t="str">
            <v>MUH RAKIAN PURNAMA</v>
          </cell>
          <cell r="F233">
            <v>39026</v>
          </cell>
          <cell r="G233">
            <v>45839</v>
          </cell>
          <cell r="H233">
            <v>3400000</v>
          </cell>
          <cell r="I233">
            <v>0</v>
          </cell>
          <cell r="J233">
            <v>59160</v>
          </cell>
          <cell r="K233">
            <v>10200</v>
          </cell>
          <cell r="L233">
            <v>125800</v>
          </cell>
          <cell r="M233">
            <v>68000</v>
          </cell>
          <cell r="N233">
            <v>68000</v>
          </cell>
          <cell r="O233">
            <v>34000</v>
          </cell>
          <cell r="P233">
            <v>0</v>
          </cell>
          <cell r="Q233">
            <v>0</v>
          </cell>
          <cell r="R233">
            <v>365160</v>
          </cell>
        </row>
        <row r="234">
          <cell r="B234" t="str">
            <v>7401010304040001</v>
          </cell>
          <cell r="C234">
            <v>25082897858</v>
          </cell>
          <cell r="E234" t="str">
            <v>MUH RISKI</v>
          </cell>
          <cell r="F234">
            <v>38080</v>
          </cell>
          <cell r="G234">
            <v>45839</v>
          </cell>
          <cell r="H234">
            <v>3400000</v>
          </cell>
          <cell r="I234">
            <v>0</v>
          </cell>
          <cell r="J234">
            <v>59160</v>
          </cell>
          <cell r="K234">
            <v>10200</v>
          </cell>
          <cell r="L234">
            <v>125800</v>
          </cell>
          <cell r="M234">
            <v>68000</v>
          </cell>
          <cell r="N234">
            <v>68000</v>
          </cell>
          <cell r="O234">
            <v>34000</v>
          </cell>
          <cell r="P234">
            <v>0</v>
          </cell>
          <cell r="Q234">
            <v>0</v>
          </cell>
          <cell r="R234">
            <v>365160</v>
          </cell>
        </row>
        <row r="235">
          <cell r="B235" t="str">
            <v>7401040812020004</v>
          </cell>
          <cell r="C235">
            <v>25041381192</v>
          </cell>
          <cell r="E235" t="str">
            <v>MUH SULAEMAN</v>
          </cell>
          <cell r="F235">
            <v>37598</v>
          </cell>
          <cell r="G235">
            <v>45748</v>
          </cell>
          <cell r="H235">
            <v>3400000</v>
          </cell>
          <cell r="I235">
            <v>0</v>
          </cell>
          <cell r="J235">
            <v>59160</v>
          </cell>
          <cell r="K235">
            <v>10200</v>
          </cell>
          <cell r="L235">
            <v>125800</v>
          </cell>
          <cell r="M235">
            <v>68000</v>
          </cell>
          <cell r="N235">
            <v>68000</v>
          </cell>
          <cell r="O235">
            <v>34000</v>
          </cell>
          <cell r="P235">
            <v>0</v>
          </cell>
          <cell r="Q235">
            <v>0</v>
          </cell>
          <cell r="R235">
            <v>365160</v>
          </cell>
        </row>
        <row r="236">
          <cell r="B236" t="str">
            <v>7401070803060001</v>
          </cell>
          <cell r="C236">
            <v>25082898062</v>
          </cell>
          <cell r="E236" t="str">
            <v>MUH. ABID FAQIH. A</v>
          </cell>
          <cell r="F236">
            <v>38784</v>
          </cell>
          <cell r="G236">
            <v>45839</v>
          </cell>
          <cell r="H236">
            <v>3400000</v>
          </cell>
          <cell r="I236">
            <v>0</v>
          </cell>
          <cell r="J236">
            <v>59160</v>
          </cell>
          <cell r="K236">
            <v>10200</v>
          </cell>
          <cell r="L236">
            <v>125800</v>
          </cell>
          <cell r="M236">
            <v>68000</v>
          </cell>
          <cell r="N236">
            <v>68000</v>
          </cell>
          <cell r="O236">
            <v>34000</v>
          </cell>
          <cell r="P236">
            <v>0</v>
          </cell>
          <cell r="Q236">
            <v>0</v>
          </cell>
          <cell r="R236">
            <v>365160</v>
          </cell>
        </row>
        <row r="237">
          <cell r="B237" t="str">
            <v>7401122009960001</v>
          </cell>
          <cell r="C237">
            <v>25065370816</v>
          </cell>
          <cell r="E237" t="str">
            <v>MUH. ADIL NARWAN</v>
          </cell>
          <cell r="F237">
            <v>35328</v>
          </cell>
          <cell r="G237">
            <v>45809</v>
          </cell>
          <cell r="H237">
            <v>3400000</v>
          </cell>
          <cell r="I237">
            <v>0</v>
          </cell>
          <cell r="J237">
            <v>59160</v>
          </cell>
          <cell r="K237">
            <v>10200</v>
          </cell>
          <cell r="L237">
            <v>125800</v>
          </cell>
          <cell r="M237">
            <v>68000</v>
          </cell>
          <cell r="N237">
            <v>68000</v>
          </cell>
          <cell r="O237">
            <v>34000</v>
          </cell>
          <cell r="P237">
            <v>0</v>
          </cell>
          <cell r="Q237">
            <v>0</v>
          </cell>
          <cell r="R237">
            <v>365160</v>
          </cell>
        </row>
        <row r="238">
          <cell r="B238" t="str">
            <v>7401070712040002</v>
          </cell>
          <cell r="C238">
            <v>25065370162</v>
          </cell>
          <cell r="E238" t="str">
            <v>MUH. ASWAD JUMAS</v>
          </cell>
          <cell r="F238">
            <v>38328</v>
          </cell>
          <cell r="G238">
            <v>45809</v>
          </cell>
          <cell r="H238">
            <v>3400000</v>
          </cell>
          <cell r="I238">
            <v>0</v>
          </cell>
          <cell r="J238">
            <v>59160</v>
          </cell>
          <cell r="K238">
            <v>10200</v>
          </cell>
          <cell r="L238">
            <v>125800</v>
          </cell>
          <cell r="M238">
            <v>68000</v>
          </cell>
          <cell r="N238">
            <v>68000</v>
          </cell>
          <cell r="O238">
            <v>34000</v>
          </cell>
          <cell r="P238">
            <v>0</v>
          </cell>
          <cell r="Q238">
            <v>0</v>
          </cell>
          <cell r="R238">
            <v>365160</v>
          </cell>
        </row>
        <row r="239">
          <cell r="B239" t="str">
            <v>7401260202030001</v>
          </cell>
          <cell r="C239">
            <v>25082897718</v>
          </cell>
          <cell r="E239" t="str">
            <v>MUH. FADLY ADHA</v>
          </cell>
          <cell r="F239">
            <v>37654</v>
          </cell>
          <cell r="G239">
            <v>45839</v>
          </cell>
          <cell r="H239">
            <v>3400000</v>
          </cell>
          <cell r="I239">
            <v>0</v>
          </cell>
          <cell r="J239">
            <v>59160</v>
          </cell>
          <cell r="K239">
            <v>10200</v>
          </cell>
          <cell r="L239">
            <v>125800</v>
          </cell>
          <cell r="M239">
            <v>68000</v>
          </cell>
          <cell r="N239">
            <v>68000</v>
          </cell>
          <cell r="O239">
            <v>34000</v>
          </cell>
          <cell r="P239">
            <v>0</v>
          </cell>
          <cell r="Q239">
            <v>0</v>
          </cell>
          <cell r="R239">
            <v>365160</v>
          </cell>
        </row>
        <row r="240">
          <cell r="B240" t="str">
            <v>7401072707000002</v>
          </cell>
          <cell r="C240">
            <v>25052826697</v>
          </cell>
          <cell r="E240" t="str">
            <v>MUH. FADLY SAPUTRA SYAM</v>
          </cell>
          <cell r="F240">
            <v>36734</v>
          </cell>
          <cell r="G240">
            <v>45778</v>
          </cell>
          <cell r="H240">
            <v>3400000</v>
          </cell>
          <cell r="I240">
            <v>0</v>
          </cell>
          <cell r="J240">
            <v>59160</v>
          </cell>
          <cell r="K240">
            <v>10200</v>
          </cell>
          <cell r="L240">
            <v>125800</v>
          </cell>
          <cell r="M240">
            <v>68000</v>
          </cell>
          <cell r="N240">
            <v>68000</v>
          </cell>
          <cell r="O240">
            <v>34000</v>
          </cell>
          <cell r="P240">
            <v>0</v>
          </cell>
          <cell r="Q240">
            <v>0</v>
          </cell>
          <cell r="R240">
            <v>365160</v>
          </cell>
        </row>
        <row r="241">
          <cell r="B241" t="str">
            <v>7401182209010001</v>
          </cell>
          <cell r="C241">
            <v>25130127183</v>
          </cell>
          <cell r="E241" t="str">
            <v>MUH. ILHAM</v>
          </cell>
          <cell r="F241">
            <v>37156</v>
          </cell>
          <cell r="G241">
            <v>45931</v>
          </cell>
          <cell r="H241">
            <v>3400000</v>
          </cell>
          <cell r="I241">
            <v>0</v>
          </cell>
          <cell r="J241">
            <v>59160</v>
          </cell>
          <cell r="K241">
            <v>10200</v>
          </cell>
          <cell r="L241">
            <v>125800</v>
          </cell>
          <cell r="M241">
            <v>68000</v>
          </cell>
          <cell r="N241">
            <v>68000</v>
          </cell>
          <cell r="O241">
            <v>34000</v>
          </cell>
          <cell r="P241">
            <v>0</v>
          </cell>
          <cell r="Q241">
            <v>0</v>
          </cell>
          <cell r="R241">
            <v>365160</v>
          </cell>
        </row>
        <row r="242">
          <cell r="B242" t="str">
            <v>7401012701000003</v>
          </cell>
          <cell r="C242">
            <v>25028309729</v>
          </cell>
          <cell r="E242" t="str">
            <v>MUH. ITBAH SAM</v>
          </cell>
          <cell r="F242">
            <v>36552</v>
          </cell>
          <cell r="G242">
            <v>45717</v>
          </cell>
          <cell r="H242">
            <v>3400000</v>
          </cell>
          <cell r="I242">
            <v>0</v>
          </cell>
          <cell r="J242">
            <v>59160</v>
          </cell>
          <cell r="K242">
            <v>10200</v>
          </cell>
          <cell r="L242">
            <v>125800</v>
          </cell>
          <cell r="M242">
            <v>68000</v>
          </cell>
          <cell r="N242">
            <v>68000</v>
          </cell>
          <cell r="O242">
            <v>34000</v>
          </cell>
          <cell r="P242">
            <v>0</v>
          </cell>
          <cell r="Q242">
            <v>0</v>
          </cell>
          <cell r="R242">
            <v>365160</v>
          </cell>
        </row>
        <row r="243">
          <cell r="B243" t="str">
            <v>7401041301970008</v>
          </cell>
          <cell r="C243">
            <v>25082897684</v>
          </cell>
          <cell r="E243" t="str">
            <v>MUH. IVON SYARDHANI RAMADHAN SATAR</v>
          </cell>
          <cell r="F243">
            <v>35443</v>
          </cell>
          <cell r="G243">
            <v>45839</v>
          </cell>
          <cell r="H243">
            <v>3400000</v>
          </cell>
          <cell r="I243">
            <v>0</v>
          </cell>
          <cell r="J243">
            <v>59160</v>
          </cell>
          <cell r="K243">
            <v>10200</v>
          </cell>
          <cell r="L243">
            <v>125800</v>
          </cell>
          <cell r="M243">
            <v>68000</v>
          </cell>
          <cell r="N243">
            <v>68000</v>
          </cell>
          <cell r="O243">
            <v>34000</v>
          </cell>
          <cell r="P243">
            <v>0</v>
          </cell>
          <cell r="Q243">
            <v>0</v>
          </cell>
          <cell r="R243">
            <v>365160</v>
          </cell>
        </row>
        <row r="244">
          <cell r="B244" t="str">
            <v>7401071407970001</v>
          </cell>
          <cell r="C244">
            <v>25103134802</v>
          </cell>
          <cell r="E244" t="str">
            <v>MUH. JUMAIL</v>
          </cell>
          <cell r="F244">
            <v>35787</v>
          </cell>
          <cell r="G244">
            <v>45870</v>
          </cell>
          <cell r="H244">
            <v>3400000</v>
          </cell>
          <cell r="I244">
            <v>0</v>
          </cell>
          <cell r="J244">
            <v>59160</v>
          </cell>
          <cell r="K244">
            <v>10200</v>
          </cell>
          <cell r="L244">
            <v>125800</v>
          </cell>
          <cell r="M244">
            <v>68000</v>
          </cell>
          <cell r="N244">
            <v>68000</v>
          </cell>
          <cell r="O244">
            <v>34000</v>
          </cell>
          <cell r="P244">
            <v>0</v>
          </cell>
          <cell r="Q244">
            <v>0</v>
          </cell>
          <cell r="R244">
            <v>365160</v>
          </cell>
        </row>
        <row r="245">
          <cell r="B245" t="str">
            <v>7401071403950001</v>
          </cell>
          <cell r="C245">
            <v>25082898021</v>
          </cell>
          <cell r="E245" t="str">
            <v>MUH. MAJIR</v>
          </cell>
          <cell r="F245">
            <v>34772</v>
          </cell>
          <cell r="G245">
            <v>45839</v>
          </cell>
          <cell r="H245">
            <v>3400000</v>
          </cell>
          <cell r="I245">
            <v>0</v>
          </cell>
          <cell r="J245">
            <v>59160</v>
          </cell>
          <cell r="K245">
            <v>10200</v>
          </cell>
          <cell r="L245">
            <v>125800</v>
          </cell>
          <cell r="M245">
            <v>68000</v>
          </cell>
          <cell r="N245">
            <v>68000</v>
          </cell>
          <cell r="O245">
            <v>34000</v>
          </cell>
          <cell r="P245">
            <v>0</v>
          </cell>
          <cell r="Q245">
            <v>0</v>
          </cell>
          <cell r="R245">
            <v>365160</v>
          </cell>
        </row>
        <row r="246">
          <cell r="B246" t="str">
            <v>7401042205060002</v>
          </cell>
          <cell r="C246">
            <v>25082897916</v>
          </cell>
          <cell r="E246" t="str">
            <v>MUH. NESHAR AHMAD</v>
          </cell>
          <cell r="F246">
            <v>38859</v>
          </cell>
          <cell r="G246">
            <v>45839</v>
          </cell>
          <cell r="H246">
            <v>3400000</v>
          </cell>
          <cell r="I246">
            <v>0</v>
          </cell>
          <cell r="J246">
            <v>59160</v>
          </cell>
          <cell r="K246">
            <v>10200</v>
          </cell>
          <cell r="L246">
            <v>125800</v>
          </cell>
          <cell r="M246">
            <v>68000</v>
          </cell>
          <cell r="N246">
            <v>68000</v>
          </cell>
          <cell r="O246">
            <v>34000</v>
          </cell>
          <cell r="P246">
            <v>0</v>
          </cell>
          <cell r="Q246">
            <v>0</v>
          </cell>
          <cell r="R246">
            <v>365160</v>
          </cell>
        </row>
        <row r="247">
          <cell r="B247" t="str">
            <v>7401012805050001</v>
          </cell>
          <cell r="C247">
            <v>25082897668</v>
          </cell>
          <cell r="E247" t="str">
            <v>MUH. RESA</v>
          </cell>
          <cell r="F247">
            <v>38500</v>
          </cell>
          <cell r="G247">
            <v>45839</v>
          </cell>
          <cell r="H247">
            <v>3400000</v>
          </cell>
          <cell r="I247">
            <v>0</v>
          </cell>
          <cell r="J247">
            <v>59160</v>
          </cell>
          <cell r="K247">
            <v>10200</v>
          </cell>
          <cell r="L247">
            <v>125800</v>
          </cell>
          <cell r="M247">
            <v>68000</v>
          </cell>
          <cell r="N247">
            <v>68000</v>
          </cell>
          <cell r="O247">
            <v>34000</v>
          </cell>
          <cell r="P247">
            <v>0</v>
          </cell>
          <cell r="Q247">
            <v>0</v>
          </cell>
          <cell r="R247">
            <v>365160</v>
          </cell>
        </row>
        <row r="248">
          <cell r="B248" t="str">
            <v>7401041811990001</v>
          </cell>
          <cell r="C248">
            <v>25130127167</v>
          </cell>
          <cell r="E248" t="str">
            <v>MUH. RESKI</v>
          </cell>
          <cell r="F248">
            <v>36482</v>
          </cell>
          <cell r="G248">
            <v>45931</v>
          </cell>
          <cell r="H248">
            <v>3400000</v>
          </cell>
          <cell r="I248">
            <v>10200000</v>
          </cell>
          <cell r="J248">
            <v>236640</v>
          </cell>
          <cell r="K248">
            <v>40800</v>
          </cell>
          <cell r="L248">
            <v>503200</v>
          </cell>
          <cell r="M248">
            <v>272000</v>
          </cell>
          <cell r="N248">
            <v>210948</v>
          </cell>
          <cell r="O248">
            <v>105474</v>
          </cell>
          <cell r="P248">
            <v>0</v>
          </cell>
          <cell r="Q248">
            <v>0</v>
          </cell>
          <cell r="R248">
            <v>1369062</v>
          </cell>
        </row>
        <row r="249">
          <cell r="B249" t="str">
            <v>7401072701070001</v>
          </cell>
          <cell r="C249">
            <v>25041380483</v>
          </cell>
          <cell r="E249" t="str">
            <v>MUH. RIAN</v>
          </cell>
          <cell r="F249">
            <v>39109</v>
          </cell>
          <cell r="G249">
            <v>45748</v>
          </cell>
          <cell r="H249">
            <v>3400000</v>
          </cell>
          <cell r="I249">
            <v>0</v>
          </cell>
          <cell r="J249">
            <v>59160</v>
          </cell>
          <cell r="K249">
            <v>10200</v>
          </cell>
          <cell r="L249">
            <v>125800</v>
          </cell>
          <cell r="M249">
            <v>68000</v>
          </cell>
          <cell r="N249">
            <v>68000</v>
          </cell>
          <cell r="O249">
            <v>34000</v>
          </cell>
          <cell r="P249">
            <v>0</v>
          </cell>
          <cell r="Q249">
            <v>0</v>
          </cell>
          <cell r="R249">
            <v>365160</v>
          </cell>
        </row>
        <row r="250">
          <cell r="B250" t="str">
            <v>7401040704960005</v>
          </cell>
          <cell r="C250">
            <v>25041381390</v>
          </cell>
          <cell r="E250" t="str">
            <v>MUH. RIFAI ZULKIFLI</v>
          </cell>
          <cell r="F250">
            <v>35162</v>
          </cell>
          <cell r="G250">
            <v>45748</v>
          </cell>
          <cell r="H250">
            <v>3400000</v>
          </cell>
          <cell r="I250">
            <v>0</v>
          </cell>
          <cell r="J250">
            <v>59160</v>
          </cell>
          <cell r="K250">
            <v>10200</v>
          </cell>
          <cell r="L250">
            <v>125800</v>
          </cell>
          <cell r="M250">
            <v>68000</v>
          </cell>
          <cell r="N250">
            <v>68000</v>
          </cell>
          <cell r="O250">
            <v>34000</v>
          </cell>
          <cell r="P250">
            <v>0</v>
          </cell>
          <cell r="Q250">
            <v>0</v>
          </cell>
          <cell r="R250">
            <v>365160</v>
          </cell>
        </row>
        <row r="251">
          <cell r="B251" t="str">
            <v>7401011907010001</v>
          </cell>
          <cell r="C251">
            <v>25130127654</v>
          </cell>
          <cell r="E251" t="str">
            <v>MUH. RIFALDO DWI ANUGRAH P</v>
          </cell>
          <cell r="F251">
            <v>37091</v>
          </cell>
          <cell r="G251">
            <v>45931</v>
          </cell>
          <cell r="H251">
            <v>3400000</v>
          </cell>
          <cell r="I251">
            <v>0</v>
          </cell>
          <cell r="J251">
            <v>59160</v>
          </cell>
          <cell r="K251">
            <v>10200</v>
          </cell>
          <cell r="L251">
            <v>125800</v>
          </cell>
          <cell r="M251">
            <v>68000</v>
          </cell>
          <cell r="N251">
            <v>68000</v>
          </cell>
          <cell r="O251">
            <v>34000</v>
          </cell>
          <cell r="P251">
            <v>0</v>
          </cell>
          <cell r="Q251">
            <v>0</v>
          </cell>
          <cell r="R251">
            <v>365160</v>
          </cell>
        </row>
        <row r="252">
          <cell r="B252" t="str">
            <v>7401182005950001</v>
          </cell>
          <cell r="C252">
            <v>25103134794</v>
          </cell>
          <cell r="E252" t="str">
            <v>MUH. RISAL</v>
          </cell>
          <cell r="F252">
            <v>34839</v>
          </cell>
          <cell r="G252">
            <v>45870</v>
          </cell>
          <cell r="H252">
            <v>3400000</v>
          </cell>
          <cell r="I252">
            <v>0</v>
          </cell>
          <cell r="J252">
            <v>59160</v>
          </cell>
          <cell r="K252">
            <v>10200</v>
          </cell>
          <cell r="L252">
            <v>125800</v>
          </cell>
          <cell r="M252">
            <v>68000</v>
          </cell>
          <cell r="N252">
            <v>68000</v>
          </cell>
          <cell r="O252">
            <v>34000</v>
          </cell>
          <cell r="P252">
            <v>0</v>
          </cell>
          <cell r="Q252">
            <v>0</v>
          </cell>
          <cell r="R252">
            <v>365160</v>
          </cell>
        </row>
        <row r="253">
          <cell r="B253" t="str">
            <v>7401101611980002</v>
          </cell>
          <cell r="C253">
            <v>25103134588</v>
          </cell>
          <cell r="E253" t="str">
            <v>MUH. SANDI. S</v>
          </cell>
          <cell r="F253">
            <v>36115</v>
          </cell>
          <cell r="G253">
            <v>45870</v>
          </cell>
          <cell r="H253">
            <v>3400000</v>
          </cell>
          <cell r="I253">
            <v>0</v>
          </cell>
          <cell r="J253">
            <v>59160</v>
          </cell>
          <cell r="K253">
            <v>10200</v>
          </cell>
          <cell r="L253">
            <v>125800</v>
          </cell>
          <cell r="M253">
            <v>68000</v>
          </cell>
          <cell r="N253">
            <v>68000</v>
          </cell>
          <cell r="O253">
            <v>34000</v>
          </cell>
          <cell r="P253">
            <v>0</v>
          </cell>
          <cell r="Q253">
            <v>0</v>
          </cell>
          <cell r="R253">
            <v>365160</v>
          </cell>
        </row>
        <row r="254">
          <cell r="B254" t="str">
            <v>7401012706980002</v>
          </cell>
          <cell r="C254">
            <v>25082897726</v>
          </cell>
          <cell r="E254" t="str">
            <v>MUH.FAHRUL</v>
          </cell>
          <cell r="F254">
            <v>35973</v>
          </cell>
          <cell r="G254">
            <v>45839</v>
          </cell>
          <cell r="H254">
            <v>3400000</v>
          </cell>
          <cell r="I254">
            <v>0</v>
          </cell>
          <cell r="J254">
            <v>59160</v>
          </cell>
          <cell r="K254">
            <v>10200</v>
          </cell>
          <cell r="L254">
            <v>125800</v>
          </cell>
          <cell r="M254">
            <v>68000</v>
          </cell>
          <cell r="N254">
            <v>68000</v>
          </cell>
          <cell r="O254">
            <v>34000</v>
          </cell>
          <cell r="P254">
            <v>0</v>
          </cell>
          <cell r="Q254">
            <v>0</v>
          </cell>
          <cell r="R254">
            <v>365160</v>
          </cell>
        </row>
        <row r="255">
          <cell r="B255" t="str">
            <v>7401071608870001</v>
          </cell>
          <cell r="C255">
            <v>25065370634</v>
          </cell>
          <cell r="E255" t="str">
            <v>MUH.RAFLI</v>
          </cell>
          <cell r="F255">
            <v>32005</v>
          </cell>
          <cell r="G255">
            <v>45809</v>
          </cell>
          <cell r="H255">
            <v>3400000</v>
          </cell>
          <cell r="I255">
            <v>0</v>
          </cell>
          <cell r="J255">
            <v>59160</v>
          </cell>
          <cell r="K255">
            <v>10200</v>
          </cell>
          <cell r="L255">
            <v>125800</v>
          </cell>
          <cell r="M255">
            <v>68000</v>
          </cell>
          <cell r="N255">
            <v>68000</v>
          </cell>
          <cell r="O255">
            <v>34000</v>
          </cell>
          <cell r="P255">
            <v>0</v>
          </cell>
          <cell r="Q255">
            <v>0</v>
          </cell>
          <cell r="R255">
            <v>365160</v>
          </cell>
        </row>
        <row r="256">
          <cell r="B256" t="str">
            <v>7401010312960003</v>
          </cell>
          <cell r="C256">
            <v>25041381051</v>
          </cell>
          <cell r="E256" t="str">
            <v>MUHAMAD IQRA</v>
          </cell>
          <cell r="F256">
            <v>35219</v>
          </cell>
          <cell r="G256">
            <v>45748</v>
          </cell>
          <cell r="H256">
            <v>3400000</v>
          </cell>
          <cell r="I256">
            <v>0</v>
          </cell>
          <cell r="J256">
            <v>59160</v>
          </cell>
          <cell r="K256">
            <v>10200</v>
          </cell>
          <cell r="L256">
            <v>125800</v>
          </cell>
          <cell r="M256">
            <v>68000</v>
          </cell>
          <cell r="N256">
            <v>68000</v>
          </cell>
          <cell r="O256">
            <v>34000</v>
          </cell>
          <cell r="P256">
            <v>0</v>
          </cell>
          <cell r="Q256">
            <v>0</v>
          </cell>
          <cell r="R256">
            <v>365160</v>
          </cell>
        </row>
        <row r="257">
          <cell r="B257" t="str">
            <v>7401260702000001</v>
          </cell>
          <cell r="C257">
            <v>25041381028</v>
          </cell>
          <cell r="E257" t="str">
            <v>MUHAMMAD AFDAL</v>
          </cell>
          <cell r="F257">
            <v>36563</v>
          </cell>
          <cell r="G257">
            <v>45748</v>
          </cell>
          <cell r="H257">
            <v>3400000</v>
          </cell>
          <cell r="I257">
            <v>0</v>
          </cell>
          <cell r="J257">
            <v>59160</v>
          </cell>
          <cell r="K257">
            <v>10200</v>
          </cell>
          <cell r="L257">
            <v>125800</v>
          </cell>
          <cell r="M257">
            <v>68000</v>
          </cell>
          <cell r="N257">
            <v>68000</v>
          </cell>
          <cell r="O257">
            <v>34000</v>
          </cell>
          <cell r="P257">
            <v>0</v>
          </cell>
          <cell r="Q257">
            <v>0</v>
          </cell>
          <cell r="R257">
            <v>365160</v>
          </cell>
        </row>
        <row r="258">
          <cell r="B258" t="str">
            <v>7401183005900001</v>
          </cell>
          <cell r="C258">
            <v>25065370873</v>
          </cell>
          <cell r="E258" t="str">
            <v>MUHAMMAD AMRAN</v>
          </cell>
          <cell r="F258">
            <v>33023</v>
          </cell>
          <cell r="G258">
            <v>45809</v>
          </cell>
          <cell r="H258">
            <v>3400000</v>
          </cell>
          <cell r="I258">
            <v>0</v>
          </cell>
          <cell r="J258">
            <v>59160</v>
          </cell>
          <cell r="K258">
            <v>10200</v>
          </cell>
          <cell r="L258">
            <v>125800</v>
          </cell>
          <cell r="M258">
            <v>68000</v>
          </cell>
          <cell r="N258">
            <v>68000</v>
          </cell>
          <cell r="O258">
            <v>34000</v>
          </cell>
          <cell r="P258">
            <v>0</v>
          </cell>
          <cell r="Q258">
            <v>0</v>
          </cell>
          <cell r="R258">
            <v>365160</v>
          </cell>
        </row>
        <row r="259">
          <cell r="B259" t="str">
            <v>7313021111030001</v>
          </cell>
          <cell r="C259">
            <v>25041381242</v>
          </cell>
          <cell r="E259" t="str">
            <v>MUHAMMAD ARDIANSYAH</v>
          </cell>
          <cell r="F259">
            <v>37811</v>
          </cell>
          <cell r="G259">
            <v>45748</v>
          </cell>
          <cell r="H259">
            <v>3400000</v>
          </cell>
          <cell r="I259">
            <v>0</v>
          </cell>
          <cell r="J259">
            <v>59160</v>
          </cell>
          <cell r="K259">
            <v>10200</v>
          </cell>
          <cell r="L259">
            <v>125800</v>
          </cell>
          <cell r="M259">
            <v>68000</v>
          </cell>
          <cell r="N259">
            <v>68000</v>
          </cell>
          <cell r="O259">
            <v>34000</v>
          </cell>
          <cell r="P259">
            <v>0</v>
          </cell>
          <cell r="Q259">
            <v>0</v>
          </cell>
          <cell r="R259">
            <v>365160</v>
          </cell>
        </row>
        <row r="260">
          <cell r="B260" t="str">
            <v>7401190904980002</v>
          </cell>
          <cell r="C260">
            <v>25065370618</v>
          </cell>
          <cell r="E260" t="str">
            <v>MUHAMMAD ARIS</v>
          </cell>
          <cell r="F260">
            <v>36442</v>
          </cell>
          <cell r="G260">
            <v>45809</v>
          </cell>
          <cell r="H260">
            <v>3400000</v>
          </cell>
          <cell r="I260">
            <v>0</v>
          </cell>
          <cell r="J260">
            <v>59160</v>
          </cell>
          <cell r="K260">
            <v>10200</v>
          </cell>
          <cell r="L260">
            <v>125800</v>
          </cell>
          <cell r="M260">
            <v>68000</v>
          </cell>
          <cell r="N260">
            <v>68000</v>
          </cell>
          <cell r="O260">
            <v>34000</v>
          </cell>
          <cell r="P260">
            <v>0</v>
          </cell>
          <cell r="Q260">
            <v>0</v>
          </cell>
          <cell r="R260">
            <v>365160</v>
          </cell>
        </row>
        <row r="261">
          <cell r="B261" t="str">
            <v>7271020909010004</v>
          </cell>
          <cell r="C261">
            <v>25130128405</v>
          </cell>
          <cell r="E261" t="str">
            <v>MUHAMMAD ARISSAHWAN SEPRIANTO</v>
          </cell>
          <cell r="F261">
            <v>37143</v>
          </cell>
          <cell r="G261">
            <v>45931</v>
          </cell>
          <cell r="H261">
            <v>3400000</v>
          </cell>
          <cell r="I261">
            <v>0</v>
          </cell>
          <cell r="J261">
            <v>59160</v>
          </cell>
          <cell r="K261">
            <v>10200</v>
          </cell>
          <cell r="L261">
            <v>125800</v>
          </cell>
          <cell r="M261">
            <v>68000</v>
          </cell>
          <cell r="N261">
            <v>68000</v>
          </cell>
          <cell r="O261">
            <v>34000</v>
          </cell>
          <cell r="P261">
            <v>0</v>
          </cell>
          <cell r="Q261">
            <v>0</v>
          </cell>
          <cell r="R261">
            <v>365160</v>
          </cell>
        </row>
        <row r="262">
          <cell r="B262" t="str">
            <v>7472061611860002</v>
          </cell>
          <cell r="C262">
            <v>25103135023</v>
          </cell>
          <cell r="E262" t="str">
            <v>MUHAMMAD ASMAN</v>
          </cell>
          <cell r="F262">
            <v>31732</v>
          </cell>
          <cell r="G262">
            <v>45870</v>
          </cell>
          <cell r="H262">
            <v>3400000</v>
          </cell>
          <cell r="I262">
            <v>0</v>
          </cell>
          <cell r="J262">
            <v>59160</v>
          </cell>
          <cell r="K262">
            <v>10200</v>
          </cell>
          <cell r="L262">
            <v>125800</v>
          </cell>
          <cell r="M262">
            <v>68000</v>
          </cell>
          <cell r="N262">
            <v>68000</v>
          </cell>
          <cell r="O262">
            <v>34000</v>
          </cell>
          <cell r="P262">
            <v>0</v>
          </cell>
          <cell r="Q262">
            <v>0</v>
          </cell>
          <cell r="R262">
            <v>365160</v>
          </cell>
        </row>
        <row r="263">
          <cell r="B263" t="str">
            <v>7326010803040001</v>
          </cell>
          <cell r="C263">
            <v>25103135106</v>
          </cell>
          <cell r="E263" t="str">
            <v>MUHAMMAD BASRI</v>
          </cell>
          <cell r="F263">
            <v>38054</v>
          </cell>
          <cell r="G263">
            <v>45870</v>
          </cell>
          <cell r="H263">
            <v>3400000</v>
          </cell>
          <cell r="I263">
            <v>0</v>
          </cell>
          <cell r="J263">
            <v>59160</v>
          </cell>
          <cell r="K263">
            <v>10200</v>
          </cell>
          <cell r="L263">
            <v>125800</v>
          </cell>
          <cell r="M263">
            <v>68000</v>
          </cell>
          <cell r="N263">
            <v>68000</v>
          </cell>
          <cell r="O263">
            <v>34000</v>
          </cell>
          <cell r="P263">
            <v>0</v>
          </cell>
          <cell r="Q263">
            <v>0</v>
          </cell>
          <cell r="R263">
            <v>365160</v>
          </cell>
        </row>
        <row r="264">
          <cell r="B264" t="str">
            <v>7371102101980005</v>
          </cell>
          <cell r="C264">
            <v>25065370550</v>
          </cell>
          <cell r="E264" t="str">
            <v>MUHAMMAD HILMAN HAQ AZIS</v>
          </cell>
          <cell r="F264">
            <v>35816</v>
          </cell>
          <cell r="G264">
            <v>45809</v>
          </cell>
          <cell r="H264">
            <v>3400000</v>
          </cell>
          <cell r="I264">
            <v>0</v>
          </cell>
          <cell r="J264">
            <v>59160</v>
          </cell>
          <cell r="K264">
            <v>10200</v>
          </cell>
          <cell r="L264">
            <v>125800</v>
          </cell>
          <cell r="M264">
            <v>68000</v>
          </cell>
          <cell r="N264">
            <v>68000</v>
          </cell>
          <cell r="O264">
            <v>34000</v>
          </cell>
          <cell r="P264">
            <v>0</v>
          </cell>
          <cell r="Q264">
            <v>0</v>
          </cell>
          <cell r="R264">
            <v>365160</v>
          </cell>
        </row>
        <row r="265">
          <cell r="B265" t="str">
            <v>7401260505990001</v>
          </cell>
          <cell r="C265">
            <v>25103134471</v>
          </cell>
          <cell r="E265" t="str">
            <v>MUHAMMAD IKSAL SALAM</v>
          </cell>
          <cell r="F265">
            <v>36285</v>
          </cell>
          <cell r="G265">
            <v>45870</v>
          </cell>
          <cell r="H265">
            <v>3400000</v>
          </cell>
          <cell r="I265">
            <v>0</v>
          </cell>
          <cell r="J265">
            <v>59160</v>
          </cell>
          <cell r="K265">
            <v>10200</v>
          </cell>
          <cell r="L265">
            <v>125800</v>
          </cell>
          <cell r="M265">
            <v>68000</v>
          </cell>
          <cell r="N265">
            <v>68000</v>
          </cell>
          <cell r="O265">
            <v>34000</v>
          </cell>
          <cell r="P265">
            <v>0</v>
          </cell>
          <cell r="Q265">
            <v>0</v>
          </cell>
          <cell r="R265">
            <v>365160</v>
          </cell>
        </row>
        <row r="266">
          <cell r="B266" t="str">
            <v>7401012802020004</v>
          </cell>
          <cell r="C266">
            <v>25041380707</v>
          </cell>
          <cell r="E266" t="str">
            <v>MUHAMMAD IRFAN ABBAS</v>
          </cell>
          <cell r="F266">
            <v>37315</v>
          </cell>
          <cell r="G266">
            <v>45748</v>
          </cell>
          <cell r="H266">
            <v>3400000</v>
          </cell>
          <cell r="I266">
            <v>0</v>
          </cell>
          <cell r="J266">
            <v>59160</v>
          </cell>
          <cell r="K266">
            <v>10200</v>
          </cell>
          <cell r="L266">
            <v>125800</v>
          </cell>
          <cell r="M266">
            <v>68000</v>
          </cell>
          <cell r="N266">
            <v>68000</v>
          </cell>
          <cell r="O266">
            <v>34000</v>
          </cell>
          <cell r="P266">
            <v>0</v>
          </cell>
          <cell r="Q266">
            <v>0</v>
          </cell>
          <cell r="R266">
            <v>365160</v>
          </cell>
        </row>
        <row r="267">
          <cell r="B267" t="str">
            <v>7401262510000001</v>
          </cell>
          <cell r="C267">
            <v>25103134562</v>
          </cell>
          <cell r="E267" t="str">
            <v>MUHAMMAD ISRA SETIAWAN</v>
          </cell>
          <cell r="F267">
            <v>36824</v>
          </cell>
          <cell r="G267">
            <v>45870</v>
          </cell>
          <cell r="H267">
            <v>3400000</v>
          </cell>
          <cell r="I267">
            <v>0</v>
          </cell>
          <cell r="J267">
            <v>59160</v>
          </cell>
          <cell r="K267">
            <v>10200</v>
          </cell>
          <cell r="L267">
            <v>125800</v>
          </cell>
          <cell r="M267">
            <v>68000</v>
          </cell>
          <cell r="N267">
            <v>68000</v>
          </cell>
          <cell r="O267">
            <v>34000</v>
          </cell>
          <cell r="P267">
            <v>0</v>
          </cell>
          <cell r="Q267">
            <v>0</v>
          </cell>
          <cell r="R267">
            <v>365160</v>
          </cell>
        </row>
        <row r="268">
          <cell r="B268" t="str">
            <v>7401070601930001</v>
          </cell>
          <cell r="C268">
            <v>25041380467</v>
          </cell>
          <cell r="E268" t="str">
            <v>MUHAMMAD JABAR</v>
          </cell>
          <cell r="F268">
            <v>33975</v>
          </cell>
          <cell r="G268">
            <v>45748</v>
          </cell>
          <cell r="H268">
            <v>3400000</v>
          </cell>
          <cell r="I268">
            <v>0</v>
          </cell>
          <cell r="J268">
            <v>59160</v>
          </cell>
          <cell r="K268">
            <v>10200</v>
          </cell>
          <cell r="L268">
            <v>125800</v>
          </cell>
          <cell r="M268">
            <v>68000</v>
          </cell>
          <cell r="N268">
            <v>68000</v>
          </cell>
          <cell r="O268">
            <v>34000</v>
          </cell>
          <cell r="P268">
            <v>0</v>
          </cell>
          <cell r="Q268">
            <v>0</v>
          </cell>
          <cell r="R268">
            <v>365160</v>
          </cell>
        </row>
        <row r="269">
          <cell r="B269" t="str">
            <v>7401120410040001</v>
          </cell>
          <cell r="C269">
            <v>25065370659</v>
          </cell>
          <cell r="E269" t="str">
            <v>MUHAMMAD KAUZAR</v>
          </cell>
          <cell r="F269">
            <v>38264</v>
          </cell>
          <cell r="G269">
            <v>45809</v>
          </cell>
          <cell r="H269">
            <v>3400000</v>
          </cell>
          <cell r="I269">
            <v>0</v>
          </cell>
          <cell r="J269">
            <v>59160</v>
          </cell>
          <cell r="K269">
            <v>10200</v>
          </cell>
          <cell r="L269">
            <v>125800</v>
          </cell>
          <cell r="M269">
            <v>68000</v>
          </cell>
          <cell r="N269">
            <v>68000</v>
          </cell>
          <cell r="O269">
            <v>34000</v>
          </cell>
          <cell r="P269">
            <v>0</v>
          </cell>
          <cell r="Q269">
            <v>0</v>
          </cell>
          <cell r="R269">
            <v>365160</v>
          </cell>
        </row>
        <row r="270">
          <cell r="B270" t="str">
            <v>7401010201070001</v>
          </cell>
          <cell r="C270">
            <v>25082898013</v>
          </cell>
          <cell r="E270" t="str">
            <v>MUHAMMAD KHAERUL FAUZAN</v>
          </cell>
          <cell r="F270">
            <v>39084</v>
          </cell>
          <cell r="G270">
            <v>45839</v>
          </cell>
          <cell r="H270">
            <v>3400000</v>
          </cell>
          <cell r="I270">
            <v>0</v>
          </cell>
          <cell r="J270">
            <v>59160</v>
          </cell>
          <cell r="K270">
            <v>10200</v>
          </cell>
          <cell r="L270">
            <v>125800</v>
          </cell>
          <cell r="M270">
            <v>68000</v>
          </cell>
          <cell r="N270">
            <v>68000</v>
          </cell>
          <cell r="O270">
            <v>34000</v>
          </cell>
          <cell r="P270">
            <v>0</v>
          </cell>
          <cell r="Q270">
            <v>0</v>
          </cell>
          <cell r="R270">
            <v>365160</v>
          </cell>
        </row>
        <row r="271">
          <cell r="B271" t="str">
            <v>7401073112030003</v>
          </cell>
          <cell r="C271">
            <v>25082897759</v>
          </cell>
          <cell r="E271" t="str">
            <v>MUHAMMAD KHAIRUL ISHAR</v>
          </cell>
          <cell r="F271">
            <v>37621</v>
          </cell>
          <cell r="G271">
            <v>45839</v>
          </cell>
          <cell r="H271">
            <v>3400000</v>
          </cell>
          <cell r="I271">
            <v>0</v>
          </cell>
          <cell r="J271">
            <v>59160</v>
          </cell>
          <cell r="K271">
            <v>10200</v>
          </cell>
          <cell r="L271">
            <v>125800</v>
          </cell>
          <cell r="M271">
            <v>68000</v>
          </cell>
          <cell r="N271">
            <v>68000</v>
          </cell>
          <cell r="O271">
            <v>34000</v>
          </cell>
          <cell r="P271">
            <v>0</v>
          </cell>
          <cell r="Q271">
            <v>0</v>
          </cell>
          <cell r="R271">
            <v>365160</v>
          </cell>
        </row>
        <row r="272">
          <cell r="B272" t="str">
            <v>7401240511980002</v>
          </cell>
          <cell r="C272">
            <v>25041380590</v>
          </cell>
          <cell r="E272" t="str">
            <v>MUHAMMAD NASIHUDIN</v>
          </cell>
          <cell r="F272">
            <v>36104</v>
          </cell>
          <cell r="G272">
            <v>45748</v>
          </cell>
          <cell r="H272">
            <v>3400000</v>
          </cell>
          <cell r="I272">
            <v>0</v>
          </cell>
          <cell r="J272">
            <v>59160</v>
          </cell>
          <cell r="K272">
            <v>10200</v>
          </cell>
          <cell r="L272">
            <v>125800</v>
          </cell>
          <cell r="M272">
            <v>68000</v>
          </cell>
          <cell r="N272">
            <v>68000</v>
          </cell>
          <cell r="O272">
            <v>34000</v>
          </cell>
          <cell r="P272">
            <v>0</v>
          </cell>
          <cell r="Q272">
            <v>0</v>
          </cell>
          <cell r="R272">
            <v>365160</v>
          </cell>
        </row>
        <row r="273">
          <cell r="B273" t="str">
            <v>7406142004960001</v>
          </cell>
          <cell r="C273">
            <v>25103134844</v>
          </cell>
          <cell r="E273" t="str">
            <v>MUHAMMAD RIZAL</v>
          </cell>
          <cell r="F273">
            <v>35175</v>
          </cell>
          <cell r="G273">
            <v>45870</v>
          </cell>
          <cell r="H273">
            <v>3400000</v>
          </cell>
          <cell r="I273">
            <v>0</v>
          </cell>
          <cell r="J273">
            <v>59160</v>
          </cell>
          <cell r="K273">
            <v>10200</v>
          </cell>
          <cell r="L273">
            <v>125800</v>
          </cell>
          <cell r="M273">
            <v>68000</v>
          </cell>
          <cell r="N273">
            <v>68000</v>
          </cell>
          <cell r="O273">
            <v>34000</v>
          </cell>
          <cell r="P273">
            <v>0</v>
          </cell>
          <cell r="Q273">
            <v>0</v>
          </cell>
          <cell r="R273">
            <v>365160</v>
          </cell>
        </row>
        <row r="274">
          <cell r="B274" t="str">
            <v>7471083011960001</v>
          </cell>
          <cell r="C274">
            <v>25103134364</v>
          </cell>
          <cell r="E274" t="str">
            <v>MUHAMMAD SUTRISNO LANUSI</v>
          </cell>
          <cell r="F274">
            <v>35399</v>
          </cell>
          <cell r="G274">
            <v>45870</v>
          </cell>
          <cell r="H274">
            <v>3400000</v>
          </cell>
          <cell r="I274">
            <v>0</v>
          </cell>
          <cell r="J274">
            <v>59160</v>
          </cell>
          <cell r="K274">
            <v>10200</v>
          </cell>
          <cell r="L274">
            <v>125800</v>
          </cell>
          <cell r="M274">
            <v>68000</v>
          </cell>
          <cell r="N274">
            <v>68000</v>
          </cell>
          <cell r="O274">
            <v>34000</v>
          </cell>
          <cell r="P274">
            <v>0</v>
          </cell>
          <cell r="Q274">
            <v>0</v>
          </cell>
          <cell r="R274">
            <v>365160</v>
          </cell>
        </row>
        <row r="275">
          <cell r="B275" t="str">
            <v>7401042408010001</v>
          </cell>
          <cell r="C275">
            <v>25065370097</v>
          </cell>
          <cell r="E275" t="str">
            <v>MUHAMMAD TOTO SAPUTRA</v>
          </cell>
          <cell r="F275">
            <v>37127</v>
          </cell>
          <cell r="G275">
            <v>45809</v>
          </cell>
          <cell r="H275">
            <v>3400000</v>
          </cell>
          <cell r="I275">
            <v>0</v>
          </cell>
          <cell r="J275">
            <v>59160</v>
          </cell>
          <cell r="K275">
            <v>10200</v>
          </cell>
          <cell r="L275">
            <v>125800</v>
          </cell>
          <cell r="M275">
            <v>68000</v>
          </cell>
          <cell r="N275">
            <v>68000</v>
          </cell>
          <cell r="O275">
            <v>34000</v>
          </cell>
          <cell r="P275">
            <v>0</v>
          </cell>
          <cell r="Q275">
            <v>0</v>
          </cell>
          <cell r="R275">
            <v>365160</v>
          </cell>
        </row>
        <row r="276">
          <cell r="B276" t="str">
            <v>7401201612940002</v>
          </cell>
          <cell r="C276">
            <v>25130127449</v>
          </cell>
          <cell r="E276" t="str">
            <v>MUHAMMADONG</v>
          </cell>
          <cell r="F276">
            <v>34684</v>
          </cell>
          <cell r="G276">
            <v>45931</v>
          </cell>
          <cell r="H276">
            <v>3400000</v>
          </cell>
          <cell r="I276">
            <v>0</v>
          </cell>
          <cell r="J276">
            <v>59160</v>
          </cell>
          <cell r="K276">
            <v>10200</v>
          </cell>
          <cell r="L276">
            <v>125800</v>
          </cell>
          <cell r="M276">
            <v>68000</v>
          </cell>
          <cell r="N276">
            <v>68000</v>
          </cell>
          <cell r="O276">
            <v>34000</v>
          </cell>
          <cell r="P276">
            <v>0</v>
          </cell>
          <cell r="Q276">
            <v>0</v>
          </cell>
          <cell r="R276">
            <v>365160</v>
          </cell>
        </row>
        <row r="277">
          <cell r="B277" t="str">
            <v>7406071708000002</v>
          </cell>
          <cell r="C277">
            <v>25103134406</v>
          </cell>
          <cell r="E277" t="str">
            <v>MUHHIDAYAT YUSUF</v>
          </cell>
          <cell r="F277">
            <v>36755</v>
          </cell>
          <cell r="G277">
            <v>45870</v>
          </cell>
          <cell r="H277">
            <v>3400000</v>
          </cell>
          <cell r="I277">
            <v>0</v>
          </cell>
          <cell r="J277">
            <v>59160</v>
          </cell>
          <cell r="K277">
            <v>10200</v>
          </cell>
          <cell r="L277">
            <v>125800</v>
          </cell>
          <cell r="M277">
            <v>68000</v>
          </cell>
          <cell r="N277">
            <v>68000</v>
          </cell>
          <cell r="O277">
            <v>34000</v>
          </cell>
          <cell r="P277">
            <v>0</v>
          </cell>
          <cell r="Q277">
            <v>0</v>
          </cell>
          <cell r="R277">
            <v>365160</v>
          </cell>
        </row>
        <row r="278">
          <cell r="B278" t="str">
            <v>7401072712860002</v>
          </cell>
          <cell r="C278">
            <v>25041380764</v>
          </cell>
          <cell r="E278" t="str">
            <v>MUHLIS</v>
          </cell>
          <cell r="F278">
            <v>31773</v>
          </cell>
          <cell r="G278">
            <v>45748</v>
          </cell>
          <cell r="H278">
            <v>3400000</v>
          </cell>
          <cell r="I278">
            <v>0</v>
          </cell>
          <cell r="J278">
            <v>59160</v>
          </cell>
          <cell r="K278">
            <v>10200</v>
          </cell>
          <cell r="L278">
            <v>125800</v>
          </cell>
          <cell r="M278">
            <v>68000</v>
          </cell>
          <cell r="N278">
            <v>68000</v>
          </cell>
          <cell r="O278">
            <v>34000</v>
          </cell>
          <cell r="P278">
            <v>0</v>
          </cell>
          <cell r="Q278">
            <v>0</v>
          </cell>
          <cell r="R278">
            <v>365160</v>
          </cell>
        </row>
        <row r="279">
          <cell r="B279" t="str">
            <v>7401012605890001</v>
          </cell>
          <cell r="C279">
            <v>25130127373</v>
          </cell>
          <cell r="E279" t="str">
            <v>MULIADI</v>
          </cell>
          <cell r="F279">
            <v>32654</v>
          </cell>
          <cell r="G279">
            <v>45931</v>
          </cell>
          <cell r="H279">
            <v>3400000</v>
          </cell>
          <cell r="I279">
            <v>0</v>
          </cell>
          <cell r="J279">
            <v>59160</v>
          </cell>
          <cell r="K279">
            <v>10200</v>
          </cell>
          <cell r="L279">
            <v>125800</v>
          </cell>
          <cell r="M279">
            <v>68000</v>
          </cell>
          <cell r="N279">
            <v>68000</v>
          </cell>
          <cell r="O279">
            <v>34000</v>
          </cell>
          <cell r="P279">
            <v>0</v>
          </cell>
          <cell r="Q279">
            <v>0</v>
          </cell>
          <cell r="R279">
            <v>365160</v>
          </cell>
        </row>
        <row r="280">
          <cell r="B280" t="str">
            <v>7401011410910002</v>
          </cell>
          <cell r="C280">
            <v>25103135064</v>
          </cell>
          <cell r="E280" t="str">
            <v>MULIADY</v>
          </cell>
          <cell r="F280">
            <v>33525</v>
          </cell>
          <cell r="G280">
            <v>45870</v>
          </cell>
          <cell r="H280">
            <v>3400000</v>
          </cell>
          <cell r="I280">
            <v>0</v>
          </cell>
          <cell r="J280">
            <v>59160</v>
          </cell>
          <cell r="K280">
            <v>10200</v>
          </cell>
          <cell r="L280">
            <v>125800</v>
          </cell>
          <cell r="M280">
            <v>68000</v>
          </cell>
          <cell r="N280">
            <v>68000</v>
          </cell>
          <cell r="O280">
            <v>34000</v>
          </cell>
          <cell r="P280">
            <v>0</v>
          </cell>
          <cell r="Q280">
            <v>0</v>
          </cell>
          <cell r="R280">
            <v>365160</v>
          </cell>
        </row>
        <row r="281">
          <cell r="B281" t="str">
            <v>7401231312980001</v>
          </cell>
          <cell r="C281">
            <v>25130128314</v>
          </cell>
          <cell r="E281" t="str">
            <v>MUNSIR</v>
          </cell>
          <cell r="F281">
            <v>36132</v>
          </cell>
          <cell r="G281">
            <v>45931</v>
          </cell>
          <cell r="H281">
            <v>3400000</v>
          </cell>
          <cell r="I281">
            <v>0</v>
          </cell>
          <cell r="J281">
            <v>59160</v>
          </cell>
          <cell r="K281">
            <v>10200</v>
          </cell>
          <cell r="L281">
            <v>125800</v>
          </cell>
          <cell r="M281">
            <v>68000</v>
          </cell>
          <cell r="N281">
            <v>68000</v>
          </cell>
          <cell r="O281">
            <v>34000</v>
          </cell>
          <cell r="P281">
            <v>0</v>
          </cell>
          <cell r="Q281">
            <v>0</v>
          </cell>
          <cell r="R281">
            <v>365160</v>
          </cell>
        </row>
        <row r="282">
          <cell r="B282" t="str">
            <v>7401013105880001</v>
          </cell>
          <cell r="C282">
            <v>25065370832</v>
          </cell>
          <cell r="E282" t="str">
            <v>MURSALIM</v>
          </cell>
          <cell r="F282">
            <v>32294</v>
          </cell>
          <cell r="G282">
            <v>45809</v>
          </cell>
          <cell r="H282">
            <v>3400000</v>
          </cell>
          <cell r="I282">
            <v>0</v>
          </cell>
          <cell r="J282">
            <v>59160</v>
          </cell>
          <cell r="K282">
            <v>10200</v>
          </cell>
          <cell r="L282">
            <v>125800</v>
          </cell>
          <cell r="M282">
            <v>68000</v>
          </cell>
          <cell r="N282">
            <v>68000</v>
          </cell>
          <cell r="O282">
            <v>34000</v>
          </cell>
          <cell r="P282">
            <v>0</v>
          </cell>
          <cell r="Q282">
            <v>0</v>
          </cell>
          <cell r="R282">
            <v>365160</v>
          </cell>
        </row>
        <row r="283">
          <cell r="B283" t="str">
            <v>7401041111800002</v>
          </cell>
          <cell r="C283">
            <v>25041381283</v>
          </cell>
          <cell r="E283" t="str">
            <v>MUSAKKIR</v>
          </cell>
          <cell r="F283">
            <v>29536</v>
          </cell>
          <cell r="G283">
            <v>45748</v>
          </cell>
          <cell r="H283">
            <v>3400000</v>
          </cell>
          <cell r="I283">
            <v>0</v>
          </cell>
          <cell r="J283">
            <v>59160</v>
          </cell>
          <cell r="K283">
            <v>10200</v>
          </cell>
          <cell r="L283">
            <v>125800</v>
          </cell>
          <cell r="M283">
            <v>68000</v>
          </cell>
          <cell r="N283">
            <v>68000</v>
          </cell>
          <cell r="O283">
            <v>34000</v>
          </cell>
          <cell r="P283">
            <v>0</v>
          </cell>
          <cell r="Q283">
            <v>0</v>
          </cell>
          <cell r="R283">
            <v>365160</v>
          </cell>
        </row>
        <row r="284">
          <cell r="B284" t="str">
            <v>7401011703840001</v>
          </cell>
          <cell r="C284">
            <v>25065370766</v>
          </cell>
          <cell r="E284" t="str">
            <v>MUSDIN</v>
          </cell>
          <cell r="F284">
            <v>30758</v>
          </cell>
          <cell r="G284">
            <v>45809</v>
          </cell>
          <cell r="H284">
            <v>3400000</v>
          </cell>
          <cell r="I284">
            <v>0</v>
          </cell>
          <cell r="J284">
            <v>59160</v>
          </cell>
          <cell r="K284">
            <v>10200</v>
          </cell>
          <cell r="L284">
            <v>125800</v>
          </cell>
          <cell r="M284">
            <v>68000</v>
          </cell>
          <cell r="N284">
            <v>68000</v>
          </cell>
          <cell r="O284">
            <v>34000</v>
          </cell>
          <cell r="P284">
            <v>0</v>
          </cell>
          <cell r="Q284">
            <v>0</v>
          </cell>
          <cell r="R284">
            <v>365160</v>
          </cell>
        </row>
        <row r="285">
          <cell r="B285" t="str">
            <v>7401101308810001</v>
          </cell>
          <cell r="C285">
            <v>25065370931</v>
          </cell>
          <cell r="E285" t="str">
            <v>MUSYANEF</v>
          </cell>
          <cell r="F285">
            <v>29811</v>
          </cell>
          <cell r="G285">
            <v>45809</v>
          </cell>
          <cell r="H285">
            <v>3400000</v>
          </cell>
          <cell r="I285">
            <v>0</v>
          </cell>
          <cell r="J285">
            <v>59160</v>
          </cell>
          <cell r="K285">
            <v>10200</v>
          </cell>
          <cell r="L285">
            <v>125800</v>
          </cell>
          <cell r="M285">
            <v>68000</v>
          </cell>
          <cell r="N285">
            <v>68000</v>
          </cell>
          <cell r="O285">
            <v>34000</v>
          </cell>
          <cell r="P285">
            <v>0</v>
          </cell>
          <cell r="Q285">
            <v>0</v>
          </cell>
          <cell r="R285">
            <v>365160</v>
          </cell>
        </row>
        <row r="286">
          <cell r="B286" t="str">
            <v>7315112508040001</v>
          </cell>
          <cell r="C286">
            <v>25103134422</v>
          </cell>
          <cell r="E286" t="str">
            <v>MUTAWALLI</v>
          </cell>
          <cell r="F286">
            <v>38224</v>
          </cell>
          <cell r="G286">
            <v>45870</v>
          </cell>
          <cell r="H286">
            <v>3400000</v>
          </cell>
          <cell r="I286">
            <v>0</v>
          </cell>
          <cell r="J286">
            <v>59160</v>
          </cell>
          <cell r="K286">
            <v>10200</v>
          </cell>
          <cell r="L286">
            <v>125800</v>
          </cell>
          <cell r="M286">
            <v>68000</v>
          </cell>
          <cell r="N286">
            <v>68000</v>
          </cell>
          <cell r="O286">
            <v>34000</v>
          </cell>
          <cell r="P286">
            <v>0</v>
          </cell>
          <cell r="Q286">
            <v>0</v>
          </cell>
          <cell r="R286">
            <v>365160</v>
          </cell>
        </row>
        <row r="287">
          <cell r="B287" t="str">
            <v>7401074803050003</v>
          </cell>
          <cell r="C287">
            <v>25130127431</v>
          </cell>
          <cell r="E287" t="str">
            <v>NADIA HASAHANIAH</v>
          </cell>
          <cell r="F287">
            <v>38419</v>
          </cell>
          <cell r="G287">
            <v>45931</v>
          </cell>
          <cell r="H287">
            <v>3400000</v>
          </cell>
          <cell r="I287">
            <v>0</v>
          </cell>
          <cell r="J287">
            <v>59160</v>
          </cell>
          <cell r="K287">
            <v>10200</v>
          </cell>
          <cell r="L287">
            <v>125800</v>
          </cell>
          <cell r="M287">
            <v>68000</v>
          </cell>
          <cell r="N287">
            <v>68000</v>
          </cell>
          <cell r="O287">
            <v>34000</v>
          </cell>
          <cell r="P287">
            <v>0</v>
          </cell>
          <cell r="Q287">
            <v>0</v>
          </cell>
          <cell r="R287">
            <v>365160</v>
          </cell>
        </row>
        <row r="288">
          <cell r="B288" t="str">
            <v>7401013008930002</v>
          </cell>
          <cell r="C288">
            <v>25103134786</v>
          </cell>
          <cell r="E288" t="str">
            <v>NAWIR</v>
          </cell>
          <cell r="F288">
            <v>34211</v>
          </cell>
          <cell r="G288">
            <v>45870</v>
          </cell>
          <cell r="H288">
            <v>3400000</v>
          </cell>
          <cell r="I288">
            <v>0</v>
          </cell>
          <cell r="J288">
            <v>59160</v>
          </cell>
          <cell r="K288">
            <v>10200</v>
          </cell>
          <cell r="L288">
            <v>125800</v>
          </cell>
          <cell r="M288">
            <v>68000</v>
          </cell>
          <cell r="N288">
            <v>68000</v>
          </cell>
          <cell r="O288">
            <v>34000</v>
          </cell>
          <cell r="P288">
            <v>0</v>
          </cell>
          <cell r="Q288">
            <v>0</v>
          </cell>
          <cell r="R288">
            <v>365160</v>
          </cell>
        </row>
        <row r="289">
          <cell r="B289" t="str">
            <v>7401041205030002</v>
          </cell>
          <cell r="C289">
            <v>25041381382</v>
          </cell>
          <cell r="E289" t="str">
            <v>NUR IRHAM KHALIQ</v>
          </cell>
          <cell r="F289">
            <v>37753</v>
          </cell>
          <cell r="G289">
            <v>45748</v>
          </cell>
          <cell r="H289">
            <v>3400000</v>
          </cell>
          <cell r="I289">
            <v>0</v>
          </cell>
          <cell r="J289">
            <v>59160</v>
          </cell>
          <cell r="K289">
            <v>10200</v>
          </cell>
          <cell r="L289">
            <v>125800</v>
          </cell>
          <cell r="M289">
            <v>68000</v>
          </cell>
          <cell r="N289">
            <v>68000</v>
          </cell>
          <cell r="O289">
            <v>34000</v>
          </cell>
          <cell r="P289">
            <v>0</v>
          </cell>
          <cell r="Q289">
            <v>0</v>
          </cell>
          <cell r="R289">
            <v>365160</v>
          </cell>
        </row>
        <row r="290">
          <cell r="B290" t="str">
            <v>7401181203990001</v>
          </cell>
          <cell r="C290">
            <v>25028309794</v>
          </cell>
          <cell r="E290" t="str">
            <v>NUR SALIM</v>
          </cell>
          <cell r="F290">
            <v>36269</v>
          </cell>
          <cell r="G290">
            <v>45717</v>
          </cell>
          <cell r="H290">
            <v>3400000</v>
          </cell>
          <cell r="I290">
            <v>0</v>
          </cell>
          <cell r="J290">
            <v>59160</v>
          </cell>
          <cell r="K290">
            <v>10200</v>
          </cell>
          <cell r="L290">
            <v>125800</v>
          </cell>
          <cell r="M290">
            <v>68000</v>
          </cell>
          <cell r="N290">
            <v>68000</v>
          </cell>
          <cell r="O290">
            <v>34000</v>
          </cell>
          <cell r="P290">
            <v>0</v>
          </cell>
          <cell r="Q290">
            <v>0</v>
          </cell>
          <cell r="R290">
            <v>365160</v>
          </cell>
        </row>
        <row r="291">
          <cell r="B291" t="str">
            <v>7401070203800005</v>
          </cell>
          <cell r="C291">
            <v>25065370782</v>
          </cell>
          <cell r="E291" t="str">
            <v>NURHALUDDIN</v>
          </cell>
          <cell r="F291">
            <v>29282</v>
          </cell>
          <cell r="G291">
            <v>45809</v>
          </cell>
          <cell r="H291">
            <v>3400000</v>
          </cell>
          <cell r="I291">
            <v>0</v>
          </cell>
          <cell r="J291">
            <v>59160</v>
          </cell>
          <cell r="K291">
            <v>10200</v>
          </cell>
          <cell r="L291">
            <v>125800</v>
          </cell>
          <cell r="M291">
            <v>68000</v>
          </cell>
          <cell r="N291">
            <v>68000</v>
          </cell>
          <cell r="O291">
            <v>34000</v>
          </cell>
          <cell r="P291">
            <v>0</v>
          </cell>
          <cell r="Q291">
            <v>0</v>
          </cell>
          <cell r="R291">
            <v>365160</v>
          </cell>
        </row>
        <row r="292">
          <cell r="B292" t="str">
            <v>7302020309970001</v>
          </cell>
          <cell r="C292">
            <v>25130128272</v>
          </cell>
          <cell r="E292" t="str">
            <v>NURHIDAYAT</v>
          </cell>
          <cell r="F292">
            <v>35676</v>
          </cell>
          <cell r="G292">
            <v>45931</v>
          </cell>
          <cell r="H292">
            <v>3400000</v>
          </cell>
          <cell r="I292">
            <v>0</v>
          </cell>
          <cell r="J292">
            <v>59160</v>
          </cell>
          <cell r="K292">
            <v>10200</v>
          </cell>
          <cell r="L292">
            <v>125800</v>
          </cell>
          <cell r="M292">
            <v>68000</v>
          </cell>
          <cell r="N292">
            <v>68000</v>
          </cell>
          <cell r="O292">
            <v>34000</v>
          </cell>
          <cell r="P292">
            <v>0</v>
          </cell>
          <cell r="Q292">
            <v>0</v>
          </cell>
          <cell r="R292">
            <v>365160</v>
          </cell>
        </row>
        <row r="293">
          <cell r="B293" t="str">
            <v>7401074302020001</v>
          </cell>
          <cell r="C293">
            <v>25052826622</v>
          </cell>
          <cell r="E293" t="str">
            <v>NURLIA</v>
          </cell>
          <cell r="F293">
            <v>37290</v>
          </cell>
          <cell r="G293">
            <v>45778</v>
          </cell>
          <cell r="H293">
            <v>3400000</v>
          </cell>
          <cell r="I293">
            <v>0</v>
          </cell>
          <cell r="J293">
            <v>59160</v>
          </cell>
          <cell r="K293">
            <v>10200</v>
          </cell>
          <cell r="L293">
            <v>125800</v>
          </cell>
          <cell r="M293">
            <v>68000</v>
          </cell>
          <cell r="N293">
            <v>68000</v>
          </cell>
          <cell r="O293">
            <v>34000</v>
          </cell>
          <cell r="P293">
            <v>0</v>
          </cell>
          <cell r="Q293">
            <v>0</v>
          </cell>
          <cell r="R293">
            <v>365160</v>
          </cell>
        </row>
        <row r="294">
          <cell r="B294" t="str">
            <v>7401225811900001</v>
          </cell>
          <cell r="C294">
            <v>25103134414</v>
          </cell>
          <cell r="E294" t="str">
            <v>NURUL</v>
          </cell>
          <cell r="F294">
            <v>33195</v>
          </cell>
          <cell r="G294">
            <v>45870</v>
          </cell>
          <cell r="H294">
            <v>3400000</v>
          </cell>
          <cell r="I294">
            <v>0</v>
          </cell>
          <cell r="J294">
            <v>59160</v>
          </cell>
          <cell r="K294">
            <v>10200</v>
          </cell>
          <cell r="L294">
            <v>125800</v>
          </cell>
          <cell r="M294">
            <v>68000</v>
          </cell>
          <cell r="N294">
            <v>68000</v>
          </cell>
          <cell r="O294">
            <v>34000</v>
          </cell>
          <cell r="P294">
            <v>0</v>
          </cell>
          <cell r="Q294">
            <v>0</v>
          </cell>
          <cell r="R294">
            <v>365160</v>
          </cell>
        </row>
        <row r="295">
          <cell r="B295" t="str">
            <v>7401240611970002</v>
          </cell>
          <cell r="C295">
            <v>25041380939</v>
          </cell>
          <cell r="E295" t="str">
            <v>NURWANTO</v>
          </cell>
          <cell r="F295">
            <v>35740</v>
          </cell>
          <cell r="G295">
            <v>45748</v>
          </cell>
          <cell r="H295">
            <v>3400000</v>
          </cell>
          <cell r="I295">
            <v>0</v>
          </cell>
          <cell r="J295">
            <v>59160</v>
          </cell>
          <cell r="K295">
            <v>10200</v>
          </cell>
          <cell r="L295">
            <v>125800</v>
          </cell>
          <cell r="M295">
            <v>68000</v>
          </cell>
          <cell r="N295">
            <v>68000</v>
          </cell>
          <cell r="O295">
            <v>34000</v>
          </cell>
          <cell r="P295">
            <v>0</v>
          </cell>
          <cell r="Q295">
            <v>0</v>
          </cell>
          <cell r="R295">
            <v>365160</v>
          </cell>
        </row>
        <row r="296">
          <cell r="B296" t="str">
            <v>7405080208770001</v>
          </cell>
          <cell r="C296">
            <v>25041380491</v>
          </cell>
          <cell r="E296" t="str">
            <v>OCARI YANTO</v>
          </cell>
          <cell r="F296">
            <v>28339</v>
          </cell>
          <cell r="G296">
            <v>45748</v>
          </cell>
          <cell r="H296">
            <v>3400000</v>
          </cell>
          <cell r="I296">
            <v>0</v>
          </cell>
          <cell r="J296">
            <v>59160</v>
          </cell>
          <cell r="K296">
            <v>10200</v>
          </cell>
          <cell r="L296">
            <v>125800</v>
          </cell>
          <cell r="M296">
            <v>68000</v>
          </cell>
          <cell r="N296">
            <v>68000</v>
          </cell>
          <cell r="O296">
            <v>34000</v>
          </cell>
          <cell r="P296">
            <v>0</v>
          </cell>
          <cell r="Q296">
            <v>0</v>
          </cell>
          <cell r="R296">
            <v>365160</v>
          </cell>
        </row>
        <row r="297">
          <cell r="B297" t="str">
            <v>7401012409870001</v>
          </cell>
          <cell r="C297">
            <v>25041380806</v>
          </cell>
          <cell r="E297" t="str">
            <v>PAISAL</v>
          </cell>
          <cell r="F297">
            <v>32041</v>
          </cell>
          <cell r="G297">
            <v>45748</v>
          </cell>
          <cell r="H297">
            <v>3400000</v>
          </cell>
          <cell r="I297">
            <v>0</v>
          </cell>
          <cell r="J297">
            <v>59160</v>
          </cell>
          <cell r="K297">
            <v>10200</v>
          </cell>
          <cell r="L297">
            <v>125800</v>
          </cell>
          <cell r="M297">
            <v>68000</v>
          </cell>
          <cell r="N297">
            <v>68000</v>
          </cell>
          <cell r="O297">
            <v>34000</v>
          </cell>
          <cell r="P297">
            <v>0</v>
          </cell>
          <cell r="Q297">
            <v>0</v>
          </cell>
          <cell r="R297">
            <v>365160</v>
          </cell>
        </row>
        <row r="298">
          <cell r="B298" t="str">
            <v>7318090309960001</v>
          </cell>
          <cell r="C298">
            <v>25103134695</v>
          </cell>
          <cell r="E298" t="str">
            <v>PASA RANDA KILA</v>
          </cell>
          <cell r="F298">
            <v>37137</v>
          </cell>
          <cell r="G298">
            <v>45870</v>
          </cell>
          <cell r="H298">
            <v>3400000</v>
          </cell>
          <cell r="I298">
            <v>0</v>
          </cell>
          <cell r="J298">
            <v>59160</v>
          </cell>
          <cell r="K298">
            <v>10200</v>
          </cell>
          <cell r="L298">
            <v>125800</v>
          </cell>
          <cell r="M298">
            <v>68000</v>
          </cell>
          <cell r="N298">
            <v>68000</v>
          </cell>
          <cell r="O298">
            <v>34000</v>
          </cell>
          <cell r="P298">
            <v>0</v>
          </cell>
          <cell r="Q298">
            <v>0</v>
          </cell>
          <cell r="R298">
            <v>365160</v>
          </cell>
        </row>
        <row r="299">
          <cell r="B299" t="str">
            <v>7408020301070002</v>
          </cell>
          <cell r="C299">
            <v>25082897882</v>
          </cell>
          <cell r="E299" t="str">
            <v>PEMAS PRAYOGA</v>
          </cell>
          <cell r="F299">
            <v>38603</v>
          </cell>
          <cell r="G299">
            <v>45839</v>
          </cell>
          <cell r="H299">
            <v>3400000</v>
          </cell>
          <cell r="I299">
            <v>0</v>
          </cell>
          <cell r="J299">
            <v>59160</v>
          </cell>
          <cell r="K299">
            <v>10200</v>
          </cell>
          <cell r="L299">
            <v>125800</v>
          </cell>
          <cell r="M299">
            <v>68000</v>
          </cell>
          <cell r="N299">
            <v>68000</v>
          </cell>
          <cell r="O299">
            <v>34000</v>
          </cell>
          <cell r="P299">
            <v>0</v>
          </cell>
          <cell r="Q299">
            <v>0</v>
          </cell>
          <cell r="R299">
            <v>365160</v>
          </cell>
        </row>
        <row r="300">
          <cell r="B300" t="str">
            <v>7401071303840002</v>
          </cell>
          <cell r="C300">
            <v>25041380624</v>
          </cell>
          <cell r="E300" t="str">
            <v>PETRUS UPA</v>
          </cell>
          <cell r="F300">
            <v>30754</v>
          </cell>
          <cell r="G300">
            <v>45748</v>
          </cell>
          <cell r="H300">
            <v>3400000</v>
          </cell>
          <cell r="I300">
            <v>0</v>
          </cell>
          <cell r="J300">
            <v>59160</v>
          </cell>
          <cell r="K300">
            <v>10200</v>
          </cell>
          <cell r="L300">
            <v>125800</v>
          </cell>
          <cell r="M300">
            <v>68000</v>
          </cell>
          <cell r="N300">
            <v>68000</v>
          </cell>
          <cell r="O300">
            <v>34000</v>
          </cell>
          <cell r="P300">
            <v>0</v>
          </cell>
          <cell r="Q300">
            <v>0</v>
          </cell>
          <cell r="R300">
            <v>365160</v>
          </cell>
        </row>
        <row r="301">
          <cell r="B301" t="str">
            <v>7401183112790012</v>
          </cell>
          <cell r="C301">
            <v>25065370808</v>
          </cell>
          <cell r="E301" t="str">
            <v>PINUS</v>
          </cell>
          <cell r="F301">
            <v>29220</v>
          </cell>
          <cell r="G301">
            <v>45809</v>
          </cell>
          <cell r="H301">
            <v>3400000</v>
          </cell>
          <cell r="I301">
            <v>0</v>
          </cell>
          <cell r="J301">
            <v>59160</v>
          </cell>
          <cell r="K301">
            <v>10200</v>
          </cell>
          <cell r="L301">
            <v>125800</v>
          </cell>
          <cell r="M301">
            <v>68000</v>
          </cell>
          <cell r="N301">
            <v>68000</v>
          </cell>
          <cell r="O301">
            <v>34000</v>
          </cell>
          <cell r="P301">
            <v>0</v>
          </cell>
          <cell r="Q301">
            <v>0</v>
          </cell>
          <cell r="R301">
            <v>365160</v>
          </cell>
        </row>
        <row r="302">
          <cell r="B302" t="str">
            <v>7401040707810002</v>
          </cell>
          <cell r="C302">
            <v>25082897742</v>
          </cell>
          <cell r="E302" t="str">
            <v>PIRDAUS</v>
          </cell>
          <cell r="F302">
            <v>29768</v>
          </cell>
          <cell r="G302">
            <v>45839</v>
          </cell>
          <cell r="H302">
            <v>3400000</v>
          </cell>
          <cell r="I302">
            <v>0</v>
          </cell>
          <cell r="J302">
            <v>59160</v>
          </cell>
          <cell r="K302">
            <v>10200</v>
          </cell>
          <cell r="L302">
            <v>125800</v>
          </cell>
          <cell r="M302">
            <v>68000</v>
          </cell>
          <cell r="N302">
            <v>68000</v>
          </cell>
          <cell r="O302">
            <v>34000</v>
          </cell>
          <cell r="P302">
            <v>0</v>
          </cell>
          <cell r="Q302">
            <v>0</v>
          </cell>
          <cell r="R302">
            <v>365160</v>
          </cell>
        </row>
        <row r="303">
          <cell r="B303" t="str">
            <v>7401232702960002</v>
          </cell>
          <cell r="C303">
            <v>25103134554</v>
          </cell>
          <cell r="E303" t="str">
            <v>PITROSANDEK</v>
          </cell>
          <cell r="F303">
            <v>35122</v>
          </cell>
          <cell r="G303">
            <v>45870</v>
          </cell>
          <cell r="H303">
            <v>3400000</v>
          </cell>
          <cell r="I303">
            <v>0</v>
          </cell>
          <cell r="J303">
            <v>59160</v>
          </cell>
          <cell r="K303">
            <v>10200</v>
          </cell>
          <cell r="L303">
            <v>125800</v>
          </cell>
          <cell r="M303">
            <v>68000</v>
          </cell>
          <cell r="N303">
            <v>68000</v>
          </cell>
          <cell r="O303">
            <v>34000</v>
          </cell>
          <cell r="P303">
            <v>0</v>
          </cell>
          <cell r="Q303">
            <v>0</v>
          </cell>
          <cell r="R303">
            <v>365160</v>
          </cell>
        </row>
        <row r="304">
          <cell r="B304" t="str">
            <v>7401180809730001</v>
          </cell>
          <cell r="C304">
            <v>25103134943</v>
          </cell>
          <cell r="E304" t="str">
            <v>RAFDI SAHU</v>
          </cell>
          <cell r="F304">
            <v>26894</v>
          </cell>
          <cell r="G304">
            <v>45870</v>
          </cell>
          <cell r="H304">
            <v>3400000</v>
          </cell>
          <cell r="I304">
            <v>0</v>
          </cell>
          <cell r="J304">
            <v>59160</v>
          </cell>
          <cell r="K304">
            <v>10200</v>
          </cell>
          <cell r="L304">
            <v>125800</v>
          </cell>
          <cell r="M304">
            <v>68000</v>
          </cell>
          <cell r="N304">
            <v>68000</v>
          </cell>
          <cell r="O304">
            <v>34000</v>
          </cell>
          <cell r="P304">
            <v>0</v>
          </cell>
          <cell r="Q304">
            <v>0</v>
          </cell>
          <cell r="R304">
            <v>365160</v>
          </cell>
        </row>
        <row r="305">
          <cell r="B305" t="str">
            <v>7404301505040001</v>
          </cell>
          <cell r="C305">
            <v>25082897783</v>
          </cell>
          <cell r="E305" t="str">
            <v>RAFFI BUDIMAN</v>
          </cell>
          <cell r="F305">
            <v>38122</v>
          </cell>
          <cell r="G305">
            <v>45839</v>
          </cell>
          <cell r="H305">
            <v>3400000</v>
          </cell>
          <cell r="I305">
            <v>0</v>
          </cell>
          <cell r="J305">
            <v>59160</v>
          </cell>
          <cell r="K305">
            <v>10200</v>
          </cell>
          <cell r="L305">
            <v>125800</v>
          </cell>
          <cell r="M305">
            <v>68000</v>
          </cell>
          <cell r="N305">
            <v>68000</v>
          </cell>
          <cell r="O305">
            <v>34000</v>
          </cell>
          <cell r="P305">
            <v>0</v>
          </cell>
          <cell r="Q305">
            <v>0</v>
          </cell>
          <cell r="R305">
            <v>365160</v>
          </cell>
        </row>
        <row r="306">
          <cell r="B306" t="str">
            <v>7406010803030002</v>
          </cell>
          <cell r="C306">
            <v>25041380889</v>
          </cell>
          <cell r="E306" t="str">
            <v>RAFLIADI</v>
          </cell>
          <cell r="F306">
            <v>37688</v>
          </cell>
          <cell r="G306">
            <v>45748</v>
          </cell>
          <cell r="H306">
            <v>3400000</v>
          </cell>
          <cell r="I306">
            <v>0</v>
          </cell>
          <cell r="J306">
            <v>59160</v>
          </cell>
          <cell r="K306">
            <v>10200</v>
          </cell>
          <cell r="L306">
            <v>125800</v>
          </cell>
          <cell r="M306">
            <v>68000</v>
          </cell>
          <cell r="N306">
            <v>68000</v>
          </cell>
          <cell r="O306">
            <v>34000</v>
          </cell>
          <cell r="P306">
            <v>0</v>
          </cell>
          <cell r="Q306">
            <v>0</v>
          </cell>
          <cell r="R306">
            <v>365160</v>
          </cell>
        </row>
        <row r="307">
          <cell r="B307" t="str">
            <v>7401181011020001</v>
          </cell>
          <cell r="C307">
            <v>25041381440</v>
          </cell>
          <cell r="E307" t="str">
            <v>RAHMADIN</v>
          </cell>
          <cell r="F307">
            <v>37570</v>
          </cell>
          <cell r="G307">
            <v>45748</v>
          </cell>
          <cell r="H307">
            <v>3400000</v>
          </cell>
          <cell r="I307">
            <v>0</v>
          </cell>
          <cell r="J307">
            <v>59160</v>
          </cell>
          <cell r="K307">
            <v>10200</v>
          </cell>
          <cell r="L307">
            <v>125800</v>
          </cell>
          <cell r="M307">
            <v>68000</v>
          </cell>
          <cell r="N307">
            <v>68000</v>
          </cell>
          <cell r="O307">
            <v>34000</v>
          </cell>
          <cell r="P307">
            <v>0</v>
          </cell>
          <cell r="Q307">
            <v>0</v>
          </cell>
          <cell r="R307">
            <v>365160</v>
          </cell>
        </row>
        <row r="308">
          <cell r="B308" t="str">
            <v>7401070109070001</v>
          </cell>
          <cell r="C308">
            <v>25130128199</v>
          </cell>
          <cell r="E308" t="str">
            <v>RAHMAN</v>
          </cell>
          <cell r="F308">
            <v>39326</v>
          </cell>
          <cell r="G308">
            <v>45931</v>
          </cell>
          <cell r="H308">
            <v>3400000</v>
          </cell>
          <cell r="I308">
            <v>0</v>
          </cell>
          <cell r="J308">
            <v>59160</v>
          </cell>
          <cell r="K308">
            <v>10200</v>
          </cell>
          <cell r="L308">
            <v>125800</v>
          </cell>
          <cell r="M308">
            <v>68000</v>
          </cell>
          <cell r="N308">
            <v>68000</v>
          </cell>
          <cell r="O308">
            <v>34000</v>
          </cell>
          <cell r="P308">
            <v>0</v>
          </cell>
          <cell r="Q308">
            <v>0</v>
          </cell>
          <cell r="R308">
            <v>365160</v>
          </cell>
        </row>
        <row r="309">
          <cell r="B309" t="str">
            <v>7401072708860001</v>
          </cell>
          <cell r="C309">
            <v>25082897841</v>
          </cell>
          <cell r="E309" t="str">
            <v>RAHMAT</v>
          </cell>
          <cell r="F309">
            <v>31651</v>
          </cell>
          <cell r="G309">
            <v>45839</v>
          </cell>
          <cell r="H309">
            <v>3400000</v>
          </cell>
          <cell r="I309">
            <v>0</v>
          </cell>
          <cell r="J309">
            <v>59160</v>
          </cell>
          <cell r="K309">
            <v>10200</v>
          </cell>
          <cell r="L309">
            <v>125800</v>
          </cell>
          <cell r="M309">
            <v>68000</v>
          </cell>
          <cell r="N309">
            <v>68000</v>
          </cell>
          <cell r="O309">
            <v>34000</v>
          </cell>
          <cell r="P309">
            <v>0</v>
          </cell>
          <cell r="Q309">
            <v>0</v>
          </cell>
          <cell r="R309">
            <v>365160</v>
          </cell>
        </row>
        <row r="310">
          <cell r="B310" t="str">
            <v>7401072001980001</v>
          </cell>
          <cell r="C310">
            <v>25052826671</v>
          </cell>
          <cell r="E310" t="str">
            <v>RAHMAT ANDRI</v>
          </cell>
          <cell r="F310">
            <v>35815</v>
          </cell>
          <cell r="G310">
            <v>45778</v>
          </cell>
          <cell r="H310">
            <v>3400000</v>
          </cell>
          <cell r="I310">
            <v>0</v>
          </cell>
          <cell r="J310">
            <v>59160</v>
          </cell>
          <cell r="K310">
            <v>10200</v>
          </cell>
          <cell r="L310">
            <v>125800</v>
          </cell>
          <cell r="M310">
            <v>68000</v>
          </cell>
          <cell r="N310">
            <v>68000</v>
          </cell>
          <cell r="O310">
            <v>34000</v>
          </cell>
          <cell r="P310">
            <v>0</v>
          </cell>
          <cell r="Q310">
            <v>0</v>
          </cell>
          <cell r="R310">
            <v>365160</v>
          </cell>
        </row>
        <row r="311">
          <cell r="B311" t="str">
            <v>7401011712010001</v>
          </cell>
          <cell r="C311">
            <v>25082897809</v>
          </cell>
          <cell r="E311" t="str">
            <v>RAHMAT HIDAYAT</v>
          </cell>
          <cell r="F311">
            <v>37242</v>
          </cell>
          <cell r="G311">
            <v>45839</v>
          </cell>
          <cell r="H311">
            <v>3400000</v>
          </cell>
          <cell r="I311">
            <v>0</v>
          </cell>
          <cell r="J311">
            <v>59160</v>
          </cell>
          <cell r="K311">
            <v>10200</v>
          </cell>
          <cell r="L311">
            <v>125800</v>
          </cell>
          <cell r="M311">
            <v>68000</v>
          </cell>
          <cell r="N311">
            <v>68000</v>
          </cell>
          <cell r="O311">
            <v>34000</v>
          </cell>
          <cell r="P311">
            <v>0</v>
          </cell>
          <cell r="Q311">
            <v>0</v>
          </cell>
          <cell r="R311">
            <v>365160</v>
          </cell>
        </row>
        <row r="312">
          <cell r="B312" t="str">
            <v>7371071509040007</v>
          </cell>
          <cell r="C312">
            <v>25103134547</v>
          </cell>
          <cell r="E312" t="str">
            <v>RAHMAT KURNIANSA</v>
          </cell>
          <cell r="F312">
            <v>38245</v>
          </cell>
          <cell r="G312">
            <v>45870</v>
          </cell>
          <cell r="H312">
            <v>3400000</v>
          </cell>
          <cell r="I312">
            <v>0</v>
          </cell>
          <cell r="J312">
            <v>59160</v>
          </cell>
          <cell r="K312">
            <v>10200</v>
          </cell>
          <cell r="L312">
            <v>125800</v>
          </cell>
          <cell r="M312">
            <v>68000</v>
          </cell>
          <cell r="N312">
            <v>68000</v>
          </cell>
          <cell r="O312">
            <v>34000</v>
          </cell>
          <cell r="P312">
            <v>0</v>
          </cell>
          <cell r="Q312">
            <v>0</v>
          </cell>
          <cell r="R312">
            <v>365160</v>
          </cell>
        </row>
        <row r="313">
          <cell r="B313" t="str">
            <v>7401230107060007</v>
          </cell>
          <cell r="C313">
            <v>25082898229</v>
          </cell>
          <cell r="E313" t="str">
            <v>RAHMAT RADIT RAMADAN</v>
          </cell>
          <cell r="F313">
            <v>38899</v>
          </cell>
          <cell r="G313">
            <v>45839</v>
          </cell>
          <cell r="H313">
            <v>3400000</v>
          </cell>
          <cell r="I313">
            <v>0</v>
          </cell>
          <cell r="J313">
            <v>59160</v>
          </cell>
          <cell r="K313">
            <v>10200</v>
          </cell>
          <cell r="L313">
            <v>125800</v>
          </cell>
          <cell r="M313">
            <v>68000</v>
          </cell>
          <cell r="N313">
            <v>68000</v>
          </cell>
          <cell r="O313">
            <v>34000</v>
          </cell>
          <cell r="P313">
            <v>0</v>
          </cell>
          <cell r="Q313">
            <v>0</v>
          </cell>
          <cell r="R313">
            <v>365160</v>
          </cell>
        </row>
        <row r="314">
          <cell r="B314" t="str">
            <v>7401192301020001</v>
          </cell>
          <cell r="C314">
            <v>25103134810</v>
          </cell>
          <cell r="E314" t="str">
            <v>RAHMATULLAH</v>
          </cell>
          <cell r="F314">
            <v>37279</v>
          </cell>
          <cell r="G314">
            <v>45870</v>
          </cell>
          <cell r="H314">
            <v>3400000</v>
          </cell>
          <cell r="I314">
            <v>0</v>
          </cell>
          <cell r="J314">
            <v>59160</v>
          </cell>
          <cell r="K314">
            <v>10200</v>
          </cell>
          <cell r="L314">
            <v>125800</v>
          </cell>
          <cell r="M314">
            <v>68000</v>
          </cell>
          <cell r="N314">
            <v>68000</v>
          </cell>
          <cell r="O314">
            <v>34000</v>
          </cell>
          <cell r="P314">
            <v>0</v>
          </cell>
          <cell r="Q314">
            <v>0</v>
          </cell>
          <cell r="R314">
            <v>365160</v>
          </cell>
        </row>
        <row r="315">
          <cell r="B315" t="str">
            <v>7401144512040001</v>
          </cell>
          <cell r="C315">
            <v>25130127365</v>
          </cell>
          <cell r="E315" t="str">
            <v>RAHMI</v>
          </cell>
          <cell r="F315">
            <v>38326</v>
          </cell>
          <cell r="G315">
            <v>45931</v>
          </cell>
          <cell r="H315">
            <v>3400000</v>
          </cell>
          <cell r="I315">
            <v>0</v>
          </cell>
          <cell r="J315">
            <v>59160</v>
          </cell>
          <cell r="K315">
            <v>10200</v>
          </cell>
          <cell r="L315">
            <v>125800</v>
          </cell>
          <cell r="M315">
            <v>68000</v>
          </cell>
          <cell r="N315">
            <v>68000</v>
          </cell>
          <cell r="O315">
            <v>34000</v>
          </cell>
          <cell r="P315">
            <v>0</v>
          </cell>
          <cell r="Q315">
            <v>0</v>
          </cell>
          <cell r="R315">
            <v>365160</v>
          </cell>
        </row>
        <row r="316">
          <cell r="B316" t="str">
            <v>7401100102010001</v>
          </cell>
          <cell r="C316">
            <v>25065370626</v>
          </cell>
          <cell r="E316" t="str">
            <v>RAHUL</v>
          </cell>
          <cell r="F316">
            <v>36923</v>
          </cell>
          <cell r="G316">
            <v>45809</v>
          </cell>
          <cell r="H316">
            <v>3400000</v>
          </cell>
          <cell r="I316">
            <v>0</v>
          </cell>
          <cell r="J316">
            <v>59160</v>
          </cell>
          <cell r="K316">
            <v>10200</v>
          </cell>
          <cell r="L316">
            <v>125800</v>
          </cell>
          <cell r="M316">
            <v>68000</v>
          </cell>
          <cell r="N316">
            <v>68000</v>
          </cell>
          <cell r="O316">
            <v>34000</v>
          </cell>
          <cell r="P316">
            <v>0</v>
          </cell>
          <cell r="Q316">
            <v>0</v>
          </cell>
          <cell r="R316">
            <v>365160</v>
          </cell>
        </row>
        <row r="317">
          <cell r="B317" t="str">
            <v>7401010512980003</v>
          </cell>
          <cell r="C317">
            <v>25130128181</v>
          </cell>
          <cell r="E317" t="str">
            <v>RAKIM</v>
          </cell>
          <cell r="F317">
            <v>36134</v>
          </cell>
          <cell r="G317">
            <v>45931</v>
          </cell>
          <cell r="H317">
            <v>3400000</v>
          </cell>
          <cell r="I317">
            <v>20400000</v>
          </cell>
          <cell r="J317">
            <v>414120</v>
          </cell>
          <cell r="K317">
            <v>71400</v>
          </cell>
          <cell r="L317">
            <v>880600</v>
          </cell>
          <cell r="M317">
            <v>476000</v>
          </cell>
          <cell r="N317">
            <v>210948</v>
          </cell>
          <cell r="O317">
            <v>105474</v>
          </cell>
          <cell r="P317">
            <v>0</v>
          </cell>
          <cell r="Q317">
            <v>0</v>
          </cell>
          <cell r="R317">
            <v>2158542</v>
          </cell>
        </row>
        <row r="318">
          <cell r="B318" t="str">
            <v>7401040202920001</v>
          </cell>
          <cell r="C318">
            <v>25041380434</v>
          </cell>
          <cell r="E318" t="str">
            <v>RANDA WULAA ZAINUDDIN</v>
          </cell>
          <cell r="F318">
            <v>33636</v>
          </cell>
          <cell r="G318">
            <v>45748</v>
          </cell>
          <cell r="H318">
            <v>3400000</v>
          </cell>
          <cell r="I318">
            <v>0</v>
          </cell>
          <cell r="J318">
            <v>59160</v>
          </cell>
          <cell r="K318">
            <v>10200</v>
          </cell>
          <cell r="L318">
            <v>125800</v>
          </cell>
          <cell r="M318">
            <v>68000</v>
          </cell>
          <cell r="N318">
            <v>68000</v>
          </cell>
          <cell r="O318">
            <v>34000</v>
          </cell>
          <cell r="P318">
            <v>0</v>
          </cell>
          <cell r="Q318">
            <v>0</v>
          </cell>
          <cell r="R318">
            <v>365160</v>
          </cell>
        </row>
        <row r="319">
          <cell r="B319" t="str">
            <v>7401082703060003</v>
          </cell>
          <cell r="C319">
            <v>25065370451</v>
          </cell>
          <cell r="E319" t="str">
            <v>RAPPE</v>
          </cell>
          <cell r="F319">
            <v>38803</v>
          </cell>
          <cell r="G319">
            <v>45809</v>
          </cell>
          <cell r="H319">
            <v>3400000</v>
          </cell>
          <cell r="I319">
            <v>0</v>
          </cell>
          <cell r="J319">
            <v>59160</v>
          </cell>
          <cell r="K319">
            <v>10200</v>
          </cell>
          <cell r="L319">
            <v>125800</v>
          </cell>
          <cell r="M319">
            <v>68000</v>
          </cell>
          <cell r="N319">
            <v>68000</v>
          </cell>
          <cell r="O319">
            <v>34000</v>
          </cell>
          <cell r="P319">
            <v>0</v>
          </cell>
          <cell r="Q319">
            <v>0</v>
          </cell>
          <cell r="R319">
            <v>365160</v>
          </cell>
        </row>
        <row r="320">
          <cell r="B320" t="str">
            <v>7404201210920001</v>
          </cell>
          <cell r="C320">
            <v>25041380350</v>
          </cell>
          <cell r="E320" t="str">
            <v>RASDIN</v>
          </cell>
          <cell r="F320">
            <v>33889</v>
          </cell>
          <cell r="G320">
            <v>45748</v>
          </cell>
          <cell r="H320">
            <v>3400000</v>
          </cell>
          <cell r="I320">
            <v>0</v>
          </cell>
          <cell r="J320">
            <v>59160</v>
          </cell>
          <cell r="K320">
            <v>10200</v>
          </cell>
          <cell r="L320">
            <v>125800</v>
          </cell>
          <cell r="M320">
            <v>68000</v>
          </cell>
          <cell r="N320">
            <v>68000</v>
          </cell>
          <cell r="O320">
            <v>34000</v>
          </cell>
          <cell r="P320">
            <v>0</v>
          </cell>
          <cell r="Q320">
            <v>0</v>
          </cell>
          <cell r="R320">
            <v>365160</v>
          </cell>
        </row>
        <row r="321">
          <cell r="B321" t="str">
            <v>7401071701830002</v>
          </cell>
          <cell r="C321">
            <v>25028309737</v>
          </cell>
          <cell r="E321" t="str">
            <v>RASMAN</v>
          </cell>
          <cell r="F321">
            <v>30333</v>
          </cell>
          <cell r="G321">
            <v>45717</v>
          </cell>
          <cell r="H321">
            <v>3400000</v>
          </cell>
          <cell r="I321">
            <v>0</v>
          </cell>
          <cell r="J321">
            <v>59160</v>
          </cell>
          <cell r="K321">
            <v>10200</v>
          </cell>
          <cell r="L321">
            <v>125800</v>
          </cell>
          <cell r="M321">
            <v>68000</v>
          </cell>
          <cell r="N321">
            <v>68000</v>
          </cell>
          <cell r="O321">
            <v>34000</v>
          </cell>
          <cell r="P321">
            <v>0</v>
          </cell>
          <cell r="Q321">
            <v>0</v>
          </cell>
          <cell r="R321">
            <v>365160</v>
          </cell>
        </row>
        <row r="322">
          <cell r="B322" t="str">
            <v>7405082305910001</v>
          </cell>
          <cell r="C322">
            <v>25065370857</v>
          </cell>
          <cell r="E322" t="str">
            <v>RENDY ANGGRIAWAN</v>
          </cell>
          <cell r="F322">
            <v>33381</v>
          </cell>
          <cell r="G322">
            <v>45809</v>
          </cell>
          <cell r="H322">
            <v>3400000</v>
          </cell>
          <cell r="I322">
            <v>0</v>
          </cell>
          <cell r="J322">
            <v>59160</v>
          </cell>
          <cell r="K322">
            <v>10200</v>
          </cell>
          <cell r="L322">
            <v>125800</v>
          </cell>
          <cell r="M322">
            <v>68000</v>
          </cell>
          <cell r="N322">
            <v>68000</v>
          </cell>
          <cell r="O322">
            <v>34000</v>
          </cell>
          <cell r="P322">
            <v>0</v>
          </cell>
          <cell r="Q322">
            <v>0</v>
          </cell>
          <cell r="R322">
            <v>365160</v>
          </cell>
        </row>
        <row r="323">
          <cell r="B323" t="str">
            <v>7401012410010002</v>
          </cell>
          <cell r="C323">
            <v>25130127811</v>
          </cell>
          <cell r="E323" t="str">
            <v>RESKIAWAN</v>
          </cell>
          <cell r="F323">
            <v>37188</v>
          </cell>
          <cell r="G323">
            <v>45931</v>
          </cell>
          <cell r="H323">
            <v>3400000</v>
          </cell>
          <cell r="I323">
            <v>0</v>
          </cell>
          <cell r="J323">
            <v>59160</v>
          </cell>
          <cell r="K323">
            <v>10200</v>
          </cell>
          <cell r="L323">
            <v>125800</v>
          </cell>
          <cell r="M323">
            <v>68000</v>
          </cell>
          <cell r="N323">
            <v>68000</v>
          </cell>
          <cell r="O323">
            <v>34000</v>
          </cell>
          <cell r="P323">
            <v>0</v>
          </cell>
          <cell r="Q323">
            <v>0</v>
          </cell>
          <cell r="R323">
            <v>365160</v>
          </cell>
        </row>
        <row r="324">
          <cell r="B324" t="str">
            <v>7405151909050001</v>
          </cell>
          <cell r="C324">
            <v>25103134737</v>
          </cell>
          <cell r="E324" t="str">
            <v>RESKY YANTO</v>
          </cell>
          <cell r="F324">
            <v>38614</v>
          </cell>
          <cell r="G324">
            <v>45870</v>
          </cell>
          <cell r="H324">
            <v>3400000</v>
          </cell>
          <cell r="I324">
            <v>0</v>
          </cell>
          <cell r="J324">
            <v>59160</v>
          </cell>
          <cell r="K324">
            <v>10200</v>
          </cell>
          <cell r="L324">
            <v>125800</v>
          </cell>
          <cell r="M324">
            <v>68000</v>
          </cell>
          <cell r="N324">
            <v>68000</v>
          </cell>
          <cell r="O324">
            <v>34000</v>
          </cell>
          <cell r="P324">
            <v>0</v>
          </cell>
          <cell r="Q324">
            <v>0</v>
          </cell>
          <cell r="R324">
            <v>365160</v>
          </cell>
        </row>
        <row r="325">
          <cell r="B325" t="str">
            <v>7401201312990001</v>
          </cell>
          <cell r="C325">
            <v>25103134935</v>
          </cell>
          <cell r="E325" t="str">
            <v>RIAN HIDAYAT</v>
          </cell>
          <cell r="F325">
            <v>36507</v>
          </cell>
          <cell r="G325">
            <v>45870</v>
          </cell>
          <cell r="H325">
            <v>3400000</v>
          </cell>
          <cell r="I325">
            <v>0</v>
          </cell>
          <cell r="J325">
            <v>59160</v>
          </cell>
          <cell r="K325">
            <v>10200</v>
          </cell>
          <cell r="L325">
            <v>125800</v>
          </cell>
          <cell r="M325">
            <v>68000</v>
          </cell>
          <cell r="N325">
            <v>68000</v>
          </cell>
          <cell r="O325">
            <v>34000</v>
          </cell>
          <cell r="P325">
            <v>0</v>
          </cell>
          <cell r="Q325">
            <v>0</v>
          </cell>
          <cell r="R325">
            <v>365160</v>
          </cell>
        </row>
        <row r="326">
          <cell r="B326" t="str">
            <v>7322062908940001</v>
          </cell>
          <cell r="C326">
            <v>25130127092</v>
          </cell>
          <cell r="E326" t="str">
            <v>RICKO SUTOPO</v>
          </cell>
          <cell r="F326">
            <v>34575</v>
          </cell>
          <cell r="G326">
            <v>45931</v>
          </cell>
          <cell r="H326">
            <v>3400000</v>
          </cell>
          <cell r="I326">
            <v>0</v>
          </cell>
          <cell r="J326">
            <v>59160</v>
          </cell>
          <cell r="K326">
            <v>10200</v>
          </cell>
          <cell r="L326">
            <v>125800</v>
          </cell>
          <cell r="M326">
            <v>68000</v>
          </cell>
          <cell r="N326">
            <v>68000</v>
          </cell>
          <cell r="O326">
            <v>34000</v>
          </cell>
          <cell r="P326">
            <v>0</v>
          </cell>
          <cell r="Q326">
            <v>0</v>
          </cell>
          <cell r="R326">
            <v>365160</v>
          </cell>
        </row>
        <row r="327">
          <cell r="B327" t="str">
            <v>7308140107000019</v>
          </cell>
          <cell r="C327">
            <v>25130128264</v>
          </cell>
          <cell r="E327" t="str">
            <v>RIDWAN</v>
          </cell>
          <cell r="F327">
            <v>36708</v>
          </cell>
          <cell r="G327">
            <v>45931</v>
          </cell>
          <cell r="H327">
            <v>3400000</v>
          </cell>
          <cell r="I327">
            <v>0</v>
          </cell>
          <cell r="J327">
            <v>59160</v>
          </cell>
          <cell r="K327">
            <v>10200</v>
          </cell>
          <cell r="L327">
            <v>125800</v>
          </cell>
          <cell r="M327">
            <v>68000</v>
          </cell>
          <cell r="N327">
            <v>68000</v>
          </cell>
          <cell r="O327">
            <v>34000</v>
          </cell>
          <cell r="P327">
            <v>0</v>
          </cell>
          <cell r="Q327">
            <v>0</v>
          </cell>
          <cell r="R327">
            <v>365160</v>
          </cell>
        </row>
        <row r="328">
          <cell r="B328" t="str">
            <v>7401201607000001</v>
          </cell>
          <cell r="C328">
            <v>25065370212</v>
          </cell>
          <cell r="E328" t="str">
            <v>RIFQI AL AZHAR</v>
          </cell>
          <cell r="F328">
            <v>36723</v>
          </cell>
          <cell r="G328">
            <v>45809</v>
          </cell>
          <cell r="H328">
            <v>3400000</v>
          </cell>
          <cell r="I328">
            <v>0</v>
          </cell>
          <cell r="J328">
            <v>59160</v>
          </cell>
          <cell r="K328">
            <v>10200</v>
          </cell>
          <cell r="L328">
            <v>125800</v>
          </cell>
          <cell r="M328">
            <v>68000</v>
          </cell>
          <cell r="N328">
            <v>68000</v>
          </cell>
          <cell r="O328">
            <v>34000</v>
          </cell>
          <cell r="P328">
            <v>0</v>
          </cell>
          <cell r="Q328">
            <v>0</v>
          </cell>
          <cell r="R328">
            <v>365160</v>
          </cell>
        </row>
        <row r="329">
          <cell r="B329" t="str">
            <v>7401141705990002</v>
          </cell>
          <cell r="C329">
            <v>25103134349</v>
          </cell>
          <cell r="E329" t="str">
            <v>RIJAL</v>
          </cell>
          <cell r="F329">
            <v>36297</v>
          </cell>
          <cell r="G329">
            <v>45870</v>
          </cell>
          <cell r="H329">
            <v>3400000</v>
          </cell>
          <cell r="I329">
            <v>0</v>
          </cell>
          <cell r="J329">
            <v>59160</v>
          </cell>
          <cell r="K329">
            <v>10200</v>
          </cell>
          <cell r="L329">
            <v>125800</v>
          </cell>
          <cell r="M329">
            <v>68000</v>
          </cell>
          <cell r="N329">
            <v>68000</v>
          </cell>
          <cell r="O329">
            <v>34000</v>
          </cell>
          <cell r="P329">
            <v>0</v>
          </cell>
          <cell r="Q329">
            <v>0</v>
          </cell>
          <cell r="R329">
            <v>365160</v>
          </cell>
        </row>
        <row r="330">
          <cell r="B330" t="str">
            <v>7401010306980001</v>
          </cell>
          <cell r="C330">
            <v>25130127175</v>
          </cell>
          <cell r="E330" t="str">
            <v>RIJAL RESTU ADITYA</v>
          </cell>
          <cell r="F330">
            <v>35949</v>
          </cell>
          <cell r="G330">
            <v>45931</v>
          </cell>
          <cell r="H330">
            <v>3400000</v>
          </cell>
          <cell r="I330">
            <v>6800000</v>
          </cell>
          <cell r="J330">
            <v>177480</v>
          </cell>
          <cell r="K330">
            <v>30600</v>
          </cell>
          <cell r="L330">
            <v>377400</v>
          </cell>
          <cell r="M330">
            <v>204000</v>
          </cell>
          <cell r="N330">
            <v>204000</v>
          </cell>
          <cell r="O330">
            <v>102000</v>
          </cell>
          <cell r="P330">
            <v>0</v>
          </cell>
          <cell r="Q330">
            <v>0</v>
          </cell>
          <cell r="R330">
            <v>1095480</v>
          </cell>
        </row>
        <row r="331">
          <cell r="B331" t="str">
            <v>7318201404910004</v>
          </cell>
          <cell r="C331">
            <v>25028309927</v>
          </cell>
          <cell r="E331" t="str">
            <v>RIO MARIO</v>
          </cell>
          <cell r="F331">
            <v>33343</v>
          </cell>
          <cell r="G331">
            <v>45717</v>
          </cell>
          <cell r="H331">
            <v>3400000</v>
          </cell>
          <cell r="I331">
            <v>0</v>
          </cell>
          <cell r="J331">
            <v>59160</v>
          </cell>
          <cell r="K331">
            <v>10200</v>
          </cell>
          <cell r="L331">
            <v>125800</v>
          </cell>
          <cell r="M331">
            <v>68000</v>
          </cell>
          <cell r="N331">
            <v>68000</v>
          </cell>
          <cell r="O331">
            <v>34000</v>
          </cell>
          <cell r="P331">
            <v>0</v>
          </cell>
          <cell r="Q331">
            <v>0</v>
          </cell>
          <cell r="R331">
            <v>365160</v>
          </cell>
        </row>
        <row r="332">
          <cell r="B332" t="str">
            <v>1201073107050001</v>
          </cell>
          <cell r="C332">
            <v>25065370329</v>
          </cell>
          <cell r="E332" t="str">
            <v>RIONALDO SAMOSIR</v>
          </cell>
          <cell r="F332">
            <v>38563</v>
          </cell>
          <cell r="G332">
            <v>45809</v>
          </cell>
          <cell r="H332">
            <v>3400000</v>
          </cell>
          <cell r="I332">
            <v>0</v>
          </cell>
          <cell r="J332">
            <v>59160</v>
          </cell>
          <cell r="K332">
            <v>10200</v>
          </cell>
          <cell r="L332">
            <v>125800</v>
          </cell>
          <cell r="M332">
            <v>68000</v>
          </cell>
          <cell r="N332">
            <v>68000</v>
          </cell>
          <cell r="O332">
            <v>34000</v>
          </cell>
          <cell r="P332">
            <v>0</v>
          </cell>
          <cell r="Q332">
            <v>0</v>
          </cell>
          <cell r="R332">
            <v>365160</v>
          </cell>
        </row>
        <row r="333">
          <cell r="B333" t="str">
            <v>7401010308800003</v>
          </cell>
          <cell r="C333">
            <v>25103134323</v>
          </cell>
          <cell r="E333" t="str">
            <v>RISAL HAMZAH</v>
          </cell>
          <cell r="F333">
            <v>30134</v>
          </cell>
          <cell r="G333">
            <v>45870</v>
          </cell>
          <cell r="H333">
            <v>3400000</v>
          </cell>
          <cell r="I333">
            <v>0</v>
          </cell>
          <cell r="J333">
            <v>59160</v>
          </cell>
          <cell r="K333">
            <v>10200</v>
          </cell>
          <cell r="L333">
            <v>125800</v>
          </cell>
          <cell r="M333">
            <v>68000</v>
          </cell>
          <cell r="N333">
            <v>68000</v>
          </cell>
          <cell r="O333">
            <v>34000</v>
          </cell>
          <cell r="P333">
            <v>0</v>
          </cell>
          <cell r="Q333">
            <v>0</v>
          </cell>
          <cell r="R333">
            <v>365160</v>
          </cell>
        </row>
        <row r="334">
          <cell r="B334" t="str">
            <v>7401011712980004</v>
          </cell>
          <cell r="C334">
            <v>25103134836</v>
          </cell>
          <cell r="E334" t="str">
            <v>RISALDI</v>
          </cell>
          <cell r="F334">
            <v>36146</v>
          </cell>
          <cell r="G334">
            <v>45870</v>
          </cell>
          <cell r="H334">
            <v>3400000</v>
          </cell>
          <cell r="I334">
            <v>0</v>
          </cell>
          <cell r="J334">
            <v>59160</v>
          </cell>
          <cell r="K334">
            <v>10200</v>
          </cell>
          <cell r="L334">
            <v>125800</v>
          </cell>
          <cell r="M334">
            <v>68000</v>
          </cell>
          <cell r="N334">
            <v>68000</v>
          </cell>
          <cell r="O334">
            <v>34000</v>
          </cell>
          <cell r="P334">
            <v>0</v>
          </cell>
          <cell r="Q334">
            <v>0</v>
          </cell>
          <cell r="R334">
            <v>365160</v>
          </cell>
        </row>
        <row r="335">
          <cell r="B335" t="str">
            <v>7401202201020002</v>
          </cell>
          <cell r="C335">
            <v>25082897734</v>
          </cell>
          <cell r="E335" t="str">
            <v>RISMAN</v>
          </cell>
          <cell r="F335">
            <v>37278</v>
          </cell>
          <cell r="G335">
            <v>45839</v>
          </cell>
          <cell r="H335">
            <v>3400000</v>
          </cell>
          <cell r="I335">
            <v>0</v>
          </cell>
          <cell r="J335">
            <v>59160</v>
          </cell>
          <cell r="K335">
            <v>10200</v>
          </cell>
          <cell r="L335">
            <v>125800</v>
          </cell>
          <cell r="M335">
            <v>68000</v>
          </cell>
          <cell r="N335">
            <v>68000</v>
          </cell>
          <cell r="O335">
            <v>34000</v>
          </cell>
          <cell r="P335">
            <v>0</v>
          </cell>
          <cell r="Q335">
            <v>0</v>
          </cell>
          <cell r="R335">
            <v>365160</v>
          </cell>
        </row>
        <row r="336">
          <cell r="B336" t="str">
            <v>7401011110940001</v>
          </cell>
          <cell r="C336">
            <v>25082897981</v>
          </cell>
          <cell r="E336" t="str">
            <v>RISNO</v>
          </cell>
          <cell r="F336">
            <v>34618</v>
          </cell>
          <cell r="G336">
            <v>45839</v>
          </cell>
          <cell r="H336">
            <v>3400000</v>
          </cell>
          <cell r="I336">
            <v>0</v>
          </cell>
          <cell r="J336">
            <v>59160</v>
          </cell>
          <cell r="K336">
            <v>10200</v>
          </cell>
          <cell r="L336">
            <v>125800</v>
          </cell>
          <cell r="M336">
            <v>68000</v>
          </cell>
          <cell r="N336">
            <v>68000</v>
          </cell>
          <cell r="O336">
            <v>34000</v>
          </cell>
          <cell r="P336">
            <v>0</v>
          </cell>
          <cell r="Q336">
            <v>0</v>
          </cell>
          <cell r="R336">
            <v>365160</v>
          </cell>
        </row>
        <row r="337">
          <cell r="B337" t="str">
            <v>7401072908900002</v>
          </cell>
          <cell r="C337">
            <v>25065370279</v>
          </cell>
          <cell r="E337" t="str">
            <v>RISNO</v>
          </cell>
          <cell r="F337">
            <v>33114</v>
          </cell>
          <cell r="G337">
            <v>45809</v>
          </cell>
          <cell r="H337">
            <v>3400000</v>
          </cell>
          <cell r="I337">
            <v>0</v>
          </cell>
          <cell r="J337">
            <v>59160</v>
          </cell>
          <cell r="K337">
            <v>10200</v>
          </cell>
          <cell r="L337">
            <v>125800</v>
          </cell>
          <cell r="M337">
            <v>68000</v>
          </cell>
          <cell r="N337">
            <v>68000</v>
          </cell>
          <cell r="O337">
            <v>34000</v>
          </cell>
          <cell r="P337">
            <v>0</v>
          </cell>
          <cell r="Q337">
            <v>0</v>
          </cell>
          <cell r="R337">
            <v>365160</v>
          </cell>
        </row>
        <row r="338">
          <cell r="B338" t="str">
            <v>7401181201960001</v>
          </cell>
          <cell r="C338">
            <v>25065370717</v>
          </cell>
          <cell r="E338" t="str">
            <v>RISWAN</v>
          </cell>
          <cell r="F338">
            <v>35076</v>
          </cell>
          <cell r="G338">
            <v>45809</v>
          </cell>
          <cell r="H338">
            <v>3400000</v>
          </cell>
          <cell r="I338">
            <v>0</v>
          </cell>
          <cell r="J338">
            <v>59160</v>
          </cell>
          <cell r="K338">
            <v>10200</v>
          </cell>
          <cell r="L338">
            <v>125800</v>
          </cell>
          <cell r="M338">
            <v>68000</v>
          </cell>
          <cell r="N338">
            <v>68000</v>
          </cell>
          <cell r="O338">
            <v>34000</v>
          </cell>
          <cell r="P338">
            <v>0</v>
          </cell>
          <cell r="Q338">
            <v>0</v>
          </cell>
          <cell r="R338">
            <v>365160</v>
          </cell>
        </row>
        <row r="339">
          <cell r="B339" t="str">
            <v>7408131105030001</v>
          </cell>
          <cell r="C339">
            <v>25065370543</v>
          </cell>
          <cell r="E339" t="str">
            <v>RISWANDI</v>
          </cell>
          <cell r="F339">
            <v>37752</v>
          </cell>
          <cell r="G339">
            <v>45809</v>
          </cell>
          <cell r="H339">
            <v>3400000</v>
          </cell>
          <cell r="I339">
            <v>0</v>
          </cell>
          <cell r="J339">
            <v>59160</v>
          </cell>
          <cell r="K339">
            <v>10200</v>
          </cell>
          <cell r="L339">
            <v>125800</v>
          </cell>
          <cell r="M339">
            <v>68000</v>
          </cell>
          <cell r="N339">
            <v>68000</v>
          </cell>
          <cell r="O339">
            <v>34000</v>
          </cell>
          <cell r="P339">
            <v>0</v>
          </cell>
          <cell r="Q339">
            <v>0</v>
          </cell>
          <cell r="R339">
            <v>365160</v>
          </cell>
        </row>
        <row r="340">
          <cell r="B340" t="str">
            <v>7406075708950001</v>
          </cell>
          <cell r="C340">
            <v>25041380947</v>
          </cell>
          <cell r="E340" t="str">
            <v>RISWANI</v>
          </cell>
          <cell r="F340">
            <v>34928</v>
          </cell>
          <cell r="G340">
            <v>45748</v>
          </cell>
          <cell r="H340">
            <v>3400000</v>
          </cell>
          <cell r="I340">
            <v>0</v>
          </cell>
          <cell r="J340">
            <v>59160</v>
          </cell>
          <cell r="K340">
            <v>10200</v>
          </cell>
          <cell r="L340">
            <v>125800</v>
          </cell>
          <cell r="M340">
            <v>68000</v>
          </cell>
          <cell r="N340">
            <v>68000</v>
          </cell>
          <cell r="O340">
            <v>34000</v>
          </cell>
          <cell r="P340">
            <v>0</v>
          </cell>
          <cell r="Q340">
            <v>0</v>
          </cell>
          <cell r="R340">
            <v>365160</v>
          </cell>
        </row>
        <row r="341">
          <cell r="B341" t="str">
            <v>7402150908900001</v>
          </cell>
          <cell r="C341">
            <v>25065370410</v>
          </cell>
          <cell r="E341" t="str">
            <v>RISWONO</v>
          </cell>
          <cell r="F341">
            <v>34940</v>
          </cell>
          <cell r="G341">
            <v>45809</v>
          </cell>
          <cell r="H341">
            <v>3400000</v>
          </cell>
          <cell r="I341">
            <v>0</v>
          </cell>
          <cell r="J341">
            <v>59160</v>
          </cell>
          <cell r="K341">
            <v>10200</v>
          </cell>
          <cell r="L341">
            <v>125800</v>
          </cell>
          <cell r="M341">
            <v>68000</v>
          </cell>
          <cell r="N341">
            <v>68000</v>
          </cell>
          <cell r="O341">
            <v>34000</v>
          </cell>
          <cell r="P341">
            <v>0</v>
          </cell>
          <cell r="Q341">
            <v>0</v>
          </cell>
          <cell r="R341">
            <v>365160</v>
          </cell>
        </row>
        <row r="342">
          <cell r="B342" t="str">
            <v>7401072901990001</v>
          </cell>
          <cell r="C342">
            <v>25065370444</v>
          </cell>
          <cell r="E342" t="str">
            <v>RIZALDI</v>
          </cell>
          <cell r="F342">
            <v>36189</v>
          </cell>
          <cell r="G342">
            <v>45809</v>
          </cell>
          <cell r="H342">
            <v>3400000</v>
          </cell>
          <cell r="I342">
            <v>0</v>
          </cell>
          <cell r="J342">
            <v>59160</v>
          </cell>
          <cell r="K342">
            <v>10200</v>
          </cell>
          <cell r="L342">
            <v>125800</v>
          </cell>
          <cell r="M342">
            <v>68000</v>
          </cell>
          <cell r="N342">
            <v>68000</v>
          </cell>
          <cell r="O342">
            <v>34000</v>
          </cell>
          <cell r="P342">
            <v>0</v>
          </cell>
          <cell r="Q342">
            <v>0</v>
          </cell>
          <cell r="R342">
            <v>365160</v>
          </cell>
        </row>
        <row r="343">
          <cell r="B343" t="str">
            <v>7401074602070001</v>
          </cell>
          <cell r="C343">
            <v>25130127332</v>
          </cell>
          <cell r="E343" t="str">
            <v>RIZKIA PEBRIANTI</v>
          </cell>
          <cell r="F343">
            <v>39119</v>
          </cell>
          <cell r="G343">
            <v>45931</v>
          </cell>
          <cell r="H343">
            <v>3400000</v>
          </cell>
          <cell r="I343">
            <v>0</v>
          </cell>
          <cell r="J343">
            <v>59160</v>
          </cell>
          <cell r="K343">
            <v>10200</v>
          </cell>
          <cell r="L343">
            <v>125800</v>
          </cell>
          <cell r="M343">
            <v>68000</v>
          </cell>
          <cell r="N343">
            <v>68000</v>
          </cell>
          <cell r="O343">
            <v>34000</v>
          </cell>
          <cell r="P343">
            <v>0</v>
          </cell>
          <cell r="Q343">
            <v>0</v>
          </cell>
          <cell r="R343">
            <v>365160</v>
          </cell>
        </row>
        <row r="344">
          <cell r="B344" t="str">
            <v>7401072207030001</v>
          </cell>
          <cell r="C344">
            <v>25052826630</v>
          </cell>
          <cell r="E344" t="str">
            <v>RONI</v>
          </cell>
          <cell r="F344">
            <v>37824</v>
          </cell>
          <cell r="G344">
            <v>45778</v>
          </cell>
          <cell r="H344">
            <v>3400000</v>
          </cell>
          <cell r="I344">
            <v>0</v>
          </cell>
          <cell r="J344">
            <v>59160</v>
          </cell>
          <cell r="K344">
            <v>10200</v>
          </cell>
          <cell r="L344">
            <v>125800</v>
          </cell>
          <cell r="M344">
            <v>68000</v>
          </cell>
          <cell r="N344">
            <v>68000</v>
          </cell>
          <cell r="O344">
            <v>34000</v>
          </cell>
          <cell r="P344">
            <v>0</v>
          </cell>
          <cell r="Q344">
            <v>0</v>
          </cell>
          <cell r="R344">
            <v>365160</v>
          </cell>
        </row>
        <row r="345">
          <cell r="B345" t="str">
            <v>7401070808770005</v>
          </cell>
          <cell r="C345">
            <v>25065370436</v>
          </cell>
          <cell r="E345" t="str">
            <v>RONNY</v>
          </cell>
          <cell r="F345">
            <v>28345</v>
          </cell>
          <cell r="G345">
            <v>45809</v>
          </cell>
          <cell r="H345">
            <v>3400000</v>
          </cell>
          <cell r="I345">
            <v>0</v>
          </cell>
          <cell r="J345">
            <v>59160</v>
          </cell>
          <cell r="K345">
            <v>10200</v>
          </cell>
          <cell r="L345">
            <v>125800</v>
          </cell>
          <cell r="M345">
            <v>68000</v>
          </cell>
          <cell r="N345">
            <v>68000</v>
          </cell>
          <cell r="O345">
            <v>34000</v>
          </cell>
          <cell r="P345">
            <v>0</v>
          </cell>
          <cell r="Q345">
            <v>0</v>
          </cell>
          <cell r="R345">
            <v>365160</v>
          </cell>
        </row>
        <row r="346">
          <cell r="B346" t="str">
            <v>7401071010790001</v>
          </cell>
          <cell r="C346">
            <v>25052826705</v>
          </cell>
          <cell r="E346" t="str">
            <v>RUDDIN</v>
          </cell>
          <cell r="F346">
            <v>29138</v>
          </cell>
          <cell r="G346">
            <v>45778</v>
          </cell>
          <cell r="H346">
            <v>3400000</v>
          </cell>
          <cell r="I346">
            <v>0</v>
          </cell>
          <cell r="J346">
            <v>59160</v>
          </cell>
          <cell r="K346">
            <v>10200</v>
          </cell>
          <cell r="L346">
            <v>125800</v>
          </cell>
          <cell r="M346">
            <v>68000</v>
          </cell>
          <cell r="N346">
            <v>68000</v>
          </cell>
          <cell r="O346">
            <v>34000</v>
          </cell>
          <cell r="P346">
            <v>0</v>
          </cell>
          <cell r="Q346">
            <v>0</v>
          </cell>
          <cell r="R346">
            <v>365160</v>
          </cell>
        </row>
        <row r="347">
          <cell r="B347" t="str">
            <v>7402182108860003</v>
          </cell>
          <cell r="C347">
            <v>25065370485</v>
          </cell>
          <cell r="E347" t="str">
            <v>RUDIYANTO</v>
          </cell>
          <cell r="F347">
            <v>31645</v>
          </cell>
          <cell r="G347">
            <v>45809</v>
          </cell>
          <cell r="H347">
            <v>3400000</v>
          </cell>
          <cell r="I347">
            <v>0</v>
          </cell>
          <cell r="J347">
            <v>59160</v>
          </cell>
          <cell r="K347">
            <v>10200</v>
          </cell>
          <cell r="L347">
            <v>125800</v>
          </cell>
          <cell r="M347">
            <v>68000</v>
          </cell>
          <cell r="N347">
            <v>68000</v>
          </cell>
          <cell r="O347">
            <v>34000</v>
          </cell>
          <cell r="P347">
            <v>0</v>
          </cell>
          <cell r="Q347">
            <v>0</v>
          </cell>
          <cell r="R347">
            <v>365160</v>
          </cell>
        </row>
        <row r="348">
          <cell r="B348" t="str">
            <v>7401013112870007</v>
          </cell>
          <cell r="C348">
            <v>25103134497</v>
          </cell>
          <cell r="E348" t="str">
            <v>RUSLAN</v>
          </cell>
          <cell r="F348">
            <v>32142</v>
          </cell>
          <cell r="G348">
            <v>45870</v>
          </cell>
          <cell r="H348">
            <v>3400000</v>
          </cell>
          <cell r="I348">
            <v>0</v>
          </cell>
          <cell r="J348">
            <v>59160</v>
          </cell>
          <cell r="K348">
            <v>10200</v>
          </cell>
          <cell r="L348">
            <v>125800</v>
          </cell>
          <cell r="M348">
            <v>68000</v>
          </cell>
          <cell r="N348">
            <v>68000</v>
          </cell>
          <cell r="O348">
            <v>34000</v>
          </cell>
          <cell r="P348">
            <v>0</v>
          </cell>
          <cell r="Q348">
            <v>0</v>
          </cell>
          <cell r="R348">
            <v>365160</v>
          </cell>
        </row>
        <row r="349">
          <cell r="B349" t="str">
            <v>7371031203790007</v>
          </cell>
          <cell r="C349">
            <v>25130127779</v>
          </cell>
          <cell r="E349" t="str">
            <v>RUSLI HASYIM</v>
          </cell>
          <cell r="F349">
            <v>28926</v>
          </cell>
          <cell r="G349">
            <v>45931</v>
          </cell>
          <cell r="H349">
            <v>3400000</v>
          </cell>
          <cell r="I349">
            <v>0</v>
          </cell>
          <cell r="J349">
            <v>59160</v>
          </cell>
          <cell r="K349">
            <v>10200</v>
          </cell>
          <cell r="L349">
            <v>125800</v>
          </cell>
          <cell r="M349">
            <v>68000</v>
          </cell>
          <cell r="N349">
            <v>68000</v>
          </cell>
          <cell r="O349">
            <v>34000</v>
          </cell>
          <cell r="P349">
            <v>0</v>
          </cell>
          <cell r="Q349">
            <v>0</v>
          </cell>
          <cell r="R349">
            <v>365160</v>
          </cell>
        </row>
        <row r="350">
          <cell r="B350" t="str">
            <v>7401181407010001</v>
          </cell>
          <cell r="C350">
            <v>25103135114</v>
          </cell>
          <cell r="E350" t="str">
            <v>RUSLIN</v>
          </cell>
          <cell r="F350">
            <v>37086</v>
          </cell>
          <cell r="G350">
            <v>45870</v>
          </cell>
          <cell r="H350">
            <v>3400000</v>
          </cell>
          <cell r="I350">
            <v>0</v>
          </cell>
          <cell r="J350">
            <v>59160</v>
          </cell>
          <cell r="K350">
            <v>10200</v>
          </cell>
          <cell r="L350">
            <v>125800</v>
          </cell>
          <cell r="M350">
            <v>68000</v>
          </cell>
          <cell r="N350">
            <v>68000</v>
          </cell>
          <cell r="O350">
            <v>34000</v>
          </cell>
          <cell r="P350">
            <v>0</v>
          </cell>
          <cell r="Q350">
            <v>0</v>
          </cell>
          <cell r="R350">
            <v>365160</v>
          </cell>
        </row>
        <row r="351">
          <cell r="B351" t="str">
            <v>7401253001880001</v>
          </cell>
          <cell r="C351">
            <v>25082898179</v>
          </cell>
          <cell r="E351" t="str">
            <v>RUSTAM</v>
          </cell>
          <cell r="F351">
            <v>32172</v>
          </cell>
          <cell r="G351">
            <v>45839</v>
          </cell>
          <cell r="H351">
            <v>3400000</v>
          </cell>
          <cell r="I351">
            <v>0</v>
          </cell>
          <cell r="J351">
            <v>59160</v>
          </cell>
          <cell r="K351">
            <v>10200</v>
          </cell>
          <cell r="L351">
            <v>125800</v>
          </cell>
          <cell r="M351">
            <v>68000</v>
          </cell>
          <cell r="N351">
            <v>68000</v>
          </cell>
          <cell r="O351">
            <v>34000</v>
          </cell>
          <cell r="P351">
            <v>0</v>
          </cell>
          <cell r="Q351">
            <v>0</v>
          </cell>
          <cell r="R351">
            <v>365160</v>
          </cell>
        </row>
        <row r="352">
          <cell r="B352" t="str">
            <v>7401070603920001</v>
          </cell>
          <cell r="C352">
            <v>25041380749</v>
          </cell>
          <cell r="E352" t="str">
            <v>RUSTAM</v>
          </cell>
          <cell r="F352">
            <v>33669</v>
          </cell>
          <cell r="G352">
            <v>45748</v>
          </cell>
          <cell r="H352">
            <v>3400000</v>
          </cell>
          <cell r="I352">
            <v>0</v>
          </cell>
          <cell r="J352">
            <v>59160</v>
          </cell>
          <cell r="K352">
            <v>10200</v>
          </cell>
          <cell r="L352">
            <v>125800</v>
          </cell>
          <cell r="M352">
            <v>68000</v>
          </cell>
          <cell r="N352">
            <v>68000</v>
          </cell>
          <cell r="O352">
            <v>34000</v>
          </cell>
          <cell r="P352">
            <v>0</v>
          </cell>
          <cell r="Q352">
            <v>0</v>
          </cell>
          <cell r="R352">
            <v>365160</v>
          </cell>
        </row>
        <row r="353">
          <cell r="B353" t="str">
            <v>7401261104990001</v>
          </cell>
          <cell r="C353">
            <v>25041380855</v>
          </cell>
          <cell r="E353" t="str">
            <v>SABAN</v>
          </cell>
          <cell r="F353">
            <v>36477</v>
          </cell>
          <cell r="G353">
            <v>45748</v>
          </cell>
          <cell r="H353">
            <v>3400000</v>
          </cell>
          <cell r="I353">
            <v>0</v>
          </cell>
          <cell r="J353">
            <v>59160</v>
          </cell>
          <cell r="K353">
            <v>10200</v>
          </cell>
          <cell r="L353">
            <v>125800</v>
          </cell>
          <cell r="M353">
            <v>68000</v>
          </cell>
          <cell r="N353">
            <v>68000</v>
          </cell>
          <cell r="O353">
            <v>34000</v>
          </cell>
          <cell r="P353">
            <v>0</v>
          </cell>
          <cell r="Q353">
            <v>0</v>
          </cell>
          <cell r="R353">
            <v>365160</v>
          </cell>
        </row>
        <row r="354">
          <cell r="B354" t="str">
            <v>7401071305010002</v>
          </cell>
          <cell r="C354">
            <v>25065370113</v>
          </cell>
          <cell r="E354" t="str">
            <v>SAFIYUDDIN</v>
          </cell>
          <cell r="F354">
            <v>37024</v>
          </cell>
          <cell r="G354">
            <v>45809</v>
          </cell>
          <cell r="H354">
            <v>3400000</v>
          </cell>
          <cell r="I354">
            <v>0</v>
          </cell>
          <cell r="J354">
            <v>59160</v>
          </cell>
          <cell r="K354">
            <v>10200</v>
          </cell>
          <cell r="L354">
            <v>125800</v>
          </cell>
          <cell r="M354">
            <v>68000</v>
          </cell>
          <cell r="N354">
            <v>68000</v>
          </cell>
          <cell r="O354">
            <v>34000</v>
          </cell>
          <cell r="P354">
            <v>0</v>
          </cell>
          <cell r="Q354">
            <v>0</v>
          </cell>
          <cell r="R354">
            <v>365160</v>
          </cell>
        </row>
        <row r="355">
          <cell r="B355" t="str">
            <v>3506242009040001</v>
          </cell>
          <cell r="C355">
            <v>25082897866</v>
          </cell>
          <cell r="E355" t="str">
            <v>SAIFUDIN</v>
          </cell>
          <cell r="F355">
            <v>38250</v>
          </cell>
          <cell r="G355">
            <v>45839</v>
          </cell>
          <cell r="H355">
            <v>3400000</v>
          </cell>
          <cell r="I355">
            <v>0</v>
          </cell>
          <cell r="J355">
            <v>59160</v>
          </cell>
          <cell r="K355">
            <v>10200</v>
          </cell>
          <cell r="L355">
            <v>125800</v>
          </cell>
          <cell r="M355">
            <v>68000</v>
          </cell>
          <cell r="N355">
            <v>68000</v>
          </cell>
          <cell r="O355">
            <v>34000</v>
          </cell>
          <cell r="P355">
            <v>0</v>
          </cell>
          <cell r="Q355">
            <v>0</v>
          </cell>
          <cell r="R355">
            <v>365160</v>
          </cell>
        </row>
        <row r="356">
          <cell r="B356" t="str">
            <v>7401181212810002</v>
          </cell>
          <cell r="C356">
            <v>25103135072</v>
          </cell>
          <cell r="E356" t="str">
            <v>SAIPUL R</v>
          </cell>
          <cell r="F356">
            <v>29932</v>
          </cell>
          <cell r="G356">
            <v>45870</v>
          </cell>
          <cell r="H356">
            <v>3400000</v>
          </cell>
          <cell r="I356">
            <v>0</v>
          </cell>
          <cell r="J356">
            <v>59160</v>
          </cell>
          <cell r="K356">
            <v>10200</v>
          </cell>
          <cell r="L356">
            <v>125800</v>
          </cell>
          <cell r="M356">
            <v>68000</v>
          </cell>
          <cell r="N356">
            <v>68000</v>
          </cell>
          <cell r="O356">
            <v>34000</v>
          </cell>
          <cell r="P356">
            <v>0</v>
          </cell>
          <cell r="Q356">
            <v>0</v>
          </cell>
          <cell r="R356">
            <v>365160</v>
          </cell>
        </row>
        <row r="357">
          <cell r="B357" t="str">
            <v>7409101802870001</v>
          </cell>
          <cell r="C357">
            <v>25065370477</v>
          </cell>
          <cell r="E357" t="str">
            <v>SALIM</v>
          </cell>
          <cell r="F357">
            <v>31826</v>
          </cell>
          <cell r="G357">
            <v>45809</v>
          </cell>
          <cell r="H357">
            <v>3400000</v>
          </cell>
          <cell r="I357">
            <v>0</v>
          </cell>
          <cell r="J357">
            <v>59160</v>
          </cell>
          <cell r="K357">
            <v>10200</v>
          </cell>
          <cell r="L357">
            <v>125800</v>
          </cell>
          <cell r="M357">
            <v>68000</v>
          </cell>
          <cell r="N357">
            <v>68000</v>
          </cell>
          <cell r="O357">
            <v>34000</v>
          </cell>
          <cell r="P357">
            <v>0</v>
          </cell>
          <cell r="Q357">
            <v>0</v>
          </cell>
          <cell r="R357">
            <v>365160</v>
          </cell>
        </row>
        <row r="358">
          <cell r="B358" t="str">
            <v>7401142009860001</v>
          </cell>
          <cell r="C358">
            <v>25065370691</v>
          </cell>
          <cell r="E358" t="str">
            <v>SALMAN ALFARISI</v>
          </cell>
          <cell r="F358">
            <v>31675</v>
          </cell>
          <cell r="G358">
            <v>45809</v>
          </cell>
          <cell r="H358">
            <v>3400000</v>
          </cell>
          <cell r="I358">
            <v>0</v>
          </cell>
          <cell r="J358">
            <v>59160</v>
          </cell>
          <cell r="K358">
            <v>10200</v>
          </cell>
          <cell r="L358">
            <v>125800</v>
          </cell>
          <cell r="M358">
            <v>68000</v>
          </cell>
          <cell r="N358">
            <v>68000</v>
          </cell>
          <cell r="O358">
            <v>34000</v>
          </cell>
          <cell r="P358">
            <v>0</v>
          </cell>
          <cell r="Q358">
            <v>0</v>
          </cell>
          <cell r="R358">
            <v>365160</v>
          </cell>
        </row>
        <row r="359">
          <cell r="B359" t="str">
            <v>7406073010000001</v>
          </cell>
          <cell r="C359">
            <v>25065370949</v>
          </cell>
          <cell r="E359" t="str">
            <v>SAMRIN</v>
          </cell>
          <cell r="F359">
            <v>37206</v>
          </cell>
          <cell r="G359">
            <v>45809</v>
          </cell>
          <cell r="H359">
            <v>3400000</v>
          </cell>
          <cell r="I359">
            <v>0</v>
          </cell>
          <cell r="J359">
            <v>59160</v>
          </cell>
          <cell r="K359">
            <v>10200</v>
          </cell>
          <cell r="L359">
            <v>125800</v>
          </cell>
          <cell r="M359">
            <v>68000</v>
          </cell>
          <cell r="N359">
            <v>68000</v>
          </cell>
          <cell r="O359">
            <v>34000</v>
          </cell>
          <cell r="P359">
            <v>0</v>
          </cell>
          <cell r="Q359">
            <v>0</v>
          </cell>
          <cell r="R359">
            <v>365160</v>
          </cell>
        </row>
        <row r="360">
          <cell r="B360" t="str">
            <v>7401070103870002</v>
          </cell>
          <cell r="C360">
            <v>25082898252</v>
          </cell>
          <cell r="E360" t="str">
            <v>SAMSURYADI</v>
          </cell>
          <cell r="F360">
            <v>31837</v>
          </cell>
          <cell r="G360">
            <v>45839</v>
          </cell>
          <cell r="H360">
            <v>3400000</v>
          </cell>
          <cell r="I360">
            <v>0</v>
          </cell>
          <cell r="J360">
            <v>59160</v>
          </cell>
          <cell r="K360">
            <v>10200</v>
          </cell>
          <cell r="L360">
            <v>125800</v>
          </cell>
          <cell r="M360">
            <v>68000</v>
          </cell>
          <cell r="N360">
            <v>68000</v>
          </cell>
          <cell r="O360">
            <v>34000</v>
          </cell>
          <cell r="P360">
            <v>0</v>
          </cell>
          <cell r="Q360">
            <v>0</v>
          </cell>
          <cell r="R360">
            <v>365160</v>
          </cell>
        </row>
        <row r="361">
          <cell r="B361" t="str">
            <v>7401251710030001</v>
          </cell>
          <cell r="C361">
            <v>25065370592</v>
          </cell>
          <cell r="E361" t="str">
            <v>SANDI ALAMSYAH</v>
          </cell>
          <cell r="F361">
            <v>37911</v>
          </cell>
          <cell r="G361">
            <v>45809</v>
          </cell>
          <cell r="H361">
            <v>3400000</v>
          </cell>
          <cell r="I361">
            <v>0</v>
          </cell>
          <cell r="J361">
            <v>59160</v>
          </cell>
          <cell r="K361">
            <v>10200</v>
          </cell>
          <cell r="L361">
            <v>125800</v>
          </cell>
          <cell r="M361">
            <v>68000</v>
          </cell>
          <cell r="N361">
            <v>68000</v>
          </cell>
          <cell r="O361">
            <v>34000</v>
          </cell>
          <cell r="P361">
            <v>0</v>
          </cell>
          <cell r="Q361">
            <v>0</v>
          </cell>
          <cell r="R361">
            <v>365160</v>
          </cell>
        </row>
        <row r="362">
          <cell r="B362" t="str">
            <v>7409062102930001</v>
          </cell>
          <cell r="C362">
            <v>25082898088</v>
          </cell>
          <cell r="E362" t="str">
            <v>SARIF SAM</v>
          </cell>
          <cell r="F362">
            <v>34021</v>
          </cell>
          <cell r="G362">
            <v>45839</v>
          </cell>
          <cell r="H362">
            <v>3400000</v>
          </cell>
          <cell r="I362">
            <v>0</v>
          </cell>
          <cell r="J362">
            <v>59160</v>
          </cell>
          <cell r="K362">
            <v>10200</v>
          </cell>
          <cell r="L362">
            <v>125800</v>
          </cell>
          <cell r="M362">
            <v>68000</v>
          </cell>
          <cell r="N362">
            <v>68000</v>
          </cell>
          <cell r="O362">
            <v>34000</v>
          </cell>
          <cell r="P362">
            <v>0</v>
          </cell>
          <cell r="Q362">
            <v>0</v>
          </cell>
          <cell r="R362">
            <v>365160</v>
          </cell>
        </row>
        <row r="363">
          <cell r="B363" t="str">
            <v>7401076707060002</v>
          </cell>
          <cell r="C363">
            <v>25130127068</v>
          </cell>
          <cell r="E363" t="str">
            <v>SARINAH</v>
          </cell>
          <cell r="F363">
            <v>38925</v>
          </cell>
          <cell r="G363">
            <v>45931</v>
          </cell>
          <cell r="H363">
            <v>3400000</v>
          </cell>
          <cell r="I363">
            <v>0</v>
          </cell>
          <cell r="J363">
            <v>59160</v>
          </cell>
          <cell r="K363">
            <v>10200</v>
          </cell>
          <cell r="L363">
            <v>125800</v>
          </cell>
          <cell r="M363">
            <v>68000</v>
          </cell>
          <cell r="N363">
            <v>68000</v>
          </cell>
          <cell r="O363">
            <v>34000</v>
          </cell>
          <cell r="P363">
            <v>0</v>
          </cell>
          <cell r="Q363">
            <v>0</v>
          </cell>
          <cell r="R363">
            <v>365160</v>
          </cell>
        </row>
        <row r="364">
          <cell r="B364" t="str">
            <v>7401250102890001</v>
          </cell>
          <cell r="C364">
            <v>25103134927</v>
          </cell>
          <cell r="E364" t="str">
            <v>SARMAN</v>
          </cell>
          <cell r="F364">
            <v>32540</v>
          </cell>
          <cell r="G364">
            <v>45870</v>
          </cell>
          <cell r="H364">
            <v>3400000</v>
          </cell>
          <cell r="I364">
            <v>0</v>
          </cell>
          <cell r="J364">
            <v>59160</v>
          </cell>
          <cell r="K364">
            <v>10200</v>
          </cell>
          <cell r="L364">
            <v>125800</v>
          </cell>
          <cell r="M364">
            <v>68000</v>
          </cell>
          <cell r="N364">
            <v>68000</v>
          </cell>
          <cell r="O364">
            <v>34000</v>
          </cell>
          <cell r="P364">
            <v>0</v>
          </cell>
          <cell r="Q364">
            <v>0</v>
          </cell>
          <cell r="R364">
            <v>365160</v>
          </cell>
        </row>
        <row r="365">
          <cell r="B365" t="str">
            <v>7401010606980004</v>
          </cell>
          <cell r="C365">
            <v>25082897700</v>
          </cell>
          <cell r="E365" t="str">
            <v>SARMAN</v>
          </cell>
          <cell r="F365">
            <v>35952</v>
          </cell>
          <cell r="G365">
            <v>45839</v>
          </cell>
          <cell r="H365">
            <v>3400000</v>
          </cell>
          <cell r="I365">
            <v>0</v>
          </cell>
          <cell r="J365">
            <v>59160</v>
          </cell>
          <cell r="K365">
            <v>10200</v>
          </cell>
          <cell r="L365">
            <v>125800</v>
          </cell>
          <cell r="M365">
            <v>68000</v>
          </cell>
          <cell r="N365">
            <v>68000</v>
          </cell>
          <cell r="O365">
            <v>34000</v>
          </cell>
          <cell r="P365">
            <v>0</v>
          </cell>
          <cell r="Q365">
            <v>0</v>
          </cell>
          <cell r="R365">
            <v>365160</v>
          </cell>
        </row>
        <row r="366">
          <cell r="B366" t="str">
            <v>7401181212030001</v>
          </cell>
          <cell r="C366">
            <v>25041380848</v>
          </cell>
          <cell r="E366" t="str">
            <v>SARMAN BOLO</v>
          </cell>
          <cell r="F366">
            <v>37967</v>
          </cell>
          <cell r="G366">
            <v>45748</v>
          </cell>
          <cell r="H366">
            <v>3400000</v>
          </cell>
          <cell r="I366">
            <v>0</v>
          </cell>
          <cell r="J366">
            <v>59160</v>
          </cell>
          <cell r="K366">
            <v>10200</v>
          </cell>
          <cell r="L366">
            <v>125800</v>
          </cell>
          <cell r="M366">
            <v>68000</v>
          </cell>
          <cell r="N366">
            <v>68000</v>
          </cell>
          <cell r="O366">
            <v>34000</v>
          </cell>
          <cell r="P366">
            <v>0</v>
          </cell>
          <cell r="Q366">
            <v>0</v>
          </cell>
          <cell r="R366">
            <v>365160</v>
          </cell>
        </row>
        <row r="367">
          <cell r="B367" t="str">
            <v>7401071302890001</v>
          </cell>
          <cell r="C367">
            <v>25103134992</v>
          </cell>
          <cell r="E367" t="str">
            <v>SATRIA NASER</v>
          </cell>
          <cell r="F367">
            <v>32552</v>
          </cell>
          <cell r="G367">
            <v>45870</v>
          </cell>
          <cell r="H367">
            <v>3400000</v>
          </cell>
          <cell r="I367">
            <v>0</v>
          </cell>
          <cell r="J367">
            <v>59160</v>
          </cell>
          <cell r="K367">
            <v>10200</v>
          </cell>
          <cell r="L367">
            <v>125800</v>
          </cell>
          <cell r="M367">
            <v>68000</v>
          </cell>
          <cell r="N367">
            <v>68000</v>
          </cell>
          <cell r="O367">
            <v>34000</v>
          </cell>
          <cell r="P367">
            <v>0</v>
          </cell>
          <cell r="Q367">
            <v>0</v>
          </cell>
          <cell r="R367">
            <v>365160</v>
          </cell>
        </row>
        <row r="368">
          <cell r="B368" t="str">
            <v>7401081003050001</v>
          </cell>
          <cell r="C368">
            <v>25028309885</v>
          </cell>
          <cell r="E368" t="str">
            <v>SATRIAWAN EKA PUTRA</v>
          </cell>
          <cell r="F368">
            <v>38420</v>
          </cell>
          <cell r="G368">
            <v>45717</v>
          </cell>
          <cell r="H368">
            <v>3400000</v>
          </cell>
          <cell r="I368">
            <v>0</v>
          </cell>
          <cell r="J368">
            <v>59160</v>
          </cell>
          <cell r="K368">
            <v>10200</v>
          </cell>
          <cell r="L368">
            <v>125800</v>
          </cell>
          <cell r="M368">
            <v>68000</v>
          </cell>
          <cell r="N368">
            <v>68000</v>
          </cell>
          <cell r="O368">
            <v>34000</v>
          </cell>
          <cell r="P368">
            <v>0</v>
          </cell>
          <cell r="Q368">
            <v>0</v>
          </cell>
          <cell r="R368">
            <v>365160</v>
          </cell>
        </row>
        <row r="369">
          <cell r="B369" t="str">
            <v>7401072710010001</v>
          </cell>
          <cell r="C369">
            <v>25065370063</v>
          </cell>
          <cell r="E369" t="str">
            <v>SHANDIKHA OKTAVIAN</v>
          </cell>
          <cell r="F369">
            <v>37191</v>
          </cell>
          <cell r="G369">
            <v>45809</v>
          </cell>
          <cell r="H369">
            <v>3400000</v>
          </cell>
          <cell r="I369">
            <v>0</v>
          </cell>
          <cell r="J369">
            <v>59160</v>
          </cell>
          <cell r="K369">
            <v>10200</v>
          </cell>
          <cell r="L369">
            <v>125800</v>
          </cell>
          <cell r="M369">
            <v>68000</v>
          </cell>
          <cell r="N369">
            <v>68000</v>
          </cell>
          <cell r="O369">
            <v>34000</v>
          </cell>
          <cell r="P369">
            <v>0</v>
          </cell>
          <cell r="Q369">
            <v>0</v>
          </cell>
          <cell r="R369">
            <v>365160</v>
          </cell>
        </row>
        <row r="370">
          <cell r="B370" t="str">
            <v>7408022707040003</v>
          </cell>
          <cell r="C370">
            <v>25041380517</v>
          </cell>
          <cell r="E370" t="str">
            <v>SIKDIANSYAH PUTRA</v>
          </cell>
          <cell r="F370">
            <v>38195</v>
          </cell>
          <cell r="G370">
            <v>45748</v>
          </cell>
          <cell r="H370">
            <v>3400000</v>
          </cell>
          <cell r="I370">
            <v>0</v>
          </cell>
          <cell r="J370">
            <v>59160</v>
          </cell>
          <cell r="K370">
            <v>10200</v>
          </cell>
          <cell r="L370">
            <v>125800</v>
          </cell>
          <cell r="M370">
            <v>68000</v>
          </cell>
          <cell r="N370">
            <v>68000</v>
          </cell>
          <cell r="O370">
            <v>34000</v>
          </cell>
          <cell r="P370">
            <v>0</v>
          </cell>
          <cell r="Q370">
            <v>0</v>
          </cell>
          <cell r="R370">
            <v>365160</v>
          </cell>
        </row>
        <row r="371">
          <cell r="B371" t="str">
            <v>7401185708990002</v>
          </cell>
          <cell r="C371">
            <v>25130127050</v>
          </cell>
          <cell r="E371" t="str">
            <v>SISKA</v>
          </cell>
          <cell r="F371">
            <v>36389</v>
          </cell>
          <cell r="G371">
            <v>45931</v>
          </cell>
          <cell r="H371">
            <v>3400000</v>
          </cell>
          <cell r="I371">
            <v>0</v>
          </cell>
          <cell r="J371">
            <v>59160</v>
          </cell>
          <cell r="K371">
            <v>10200</v>
          </cell>
          <cell r="L371">
            <v>125800</v>
          </cell>
          <cell r="M371">
            <v>68000</v>
          </cell>
          <cell r="N371">
            <v>68000</v>
          </cell>
          <cell r="O371">
            <v>34000</v>
          </cell>
          <cell r="P371">
            <v>0</v>
          </cell>
          <cell r="Q371">
            <v>0</v>
          </cell>
          <cell r="R371">
            <v>365160</v>
          </cell>
        </row>
        <row r="372">
          <cell r="B372" t="str">
            <v>7401252601020001</v>
          </cell>
          <cell r="C372">
            <v>25041381044</v>
          </cell>
          <cell r="E372" t="str">
            <v>SOLIHUL HAMDI</v>
          </cell>
          <cell r="F372">
            <v>37282</v>
          </cell>
          <cell r="G372">
            <v>45748</v>
          </cell>
          <cell r="H372">
            <v>3400000</v>
          </cell>
          <cell r="I372">
            <v>0</v>
          </cell>
          <cell r="J372">
            <v>59160</v>
          </cell>
          <cell r="K372">
            <v>10200</v>
          </cell>
          <cell r="L372">
            <v>125800</v>
          </cell>
          <cell r="M372">
            <v>68000</v>
          </cell>
          <cell r="N372">
            <v>68000</v>
          </cell>
          <cell r="O372">
            <v>34000</v>
          </cell>
          <cell r="P372">
            <v>0</v>
          </cell>
          <cell r="Q372">
            <v>0</v>
          </cell>
          <cell r="R372">
            <v>365160</v>
          </cell>
        </row>
        <row r="373">
          <cell r="B373" t="str">
            <v>7401014909020003</v>
          </cell>
          <cell r="C373">
            <v>25065370675</v>
          </cell>
          <cell r="E373" t="str">
            <v>SRI AMELIASARI</v>
          </cell>
          <cell r="F373">
            <v>37508</v>
          </cell>
          <cell r="G373">
            <v>45809</v>
          </cell>
          <cell r="H373">
            <v>3400000</v>
          </cell>
          <cell r="I373">
            <v>0</v>
          </cell>
          <cell r="J373">
            <v>59160</v>
          </cell>
          <cell r="K373">
            <v>10200</v>
          </cell>
          <cell r="L373">
            <v>125800</v>
          </cell>
          <cell r="M373">
            <v>68000</v>
          </cell>
          <cell r="N373">
            <v>68000</v>
          </cell>
          <cell r="O373">
            <v>34000</v>
          </cell>
          <cell r="P373">
            <v>0</v>
          </cell>
          <cell r="Q373">
            <v>0</v>
          </cell>
          <cell r="R373">
            <v>365160</v>
          </cell>
        </row>
        <row r="374">
          <cell r="B374" t="str">
            <v>7204060908960001</v>
          </cell>
          <cell r="C374">
            <v>25065370188</v>
          </cell>
          <cell r="E374" t="str">
            <v>SUDIRMAN</v>
          </cell>
          <cell r="F374">
            <v>35286</v>
          </cell>
          <cell r="G374">
            <v>45809</v>
          </cell>
          <cell r="H374">
            <v>3400000</v>
          </cell>
          <cell r="I374">
            <v>0</v>
          </cell>
          <cell r="J374">
            <v>59160</v>
          </cell>
          <cell r="K374">
            <v>10200</v>
          </cell>
          <cell r="L374">
            <v>125800</v>
          </cell>
          <cell r="M374">
            <v>68000</v>
          </cell>
          <cell r="N374">
            <v>68000</v>
          </cell>
          <cell r="O374">
            <v>34000</v>
          </cell>
          <cell r="P374">
            <v>0</v>
          </cell>
          <cell r="Q374">
            <v>0</v>
          </cell>
          <cell r="R374">
            <v>365160</v>
          </cell>
        </row>
        <row r="375">
          <cell r="B375" t="str">
            <v>7401012402810001</v>
          </cell>
          <cell r="C375">
            <v>25130127845</v>
          </cell>
          <cell r="E375" t="str">
            <v>SUDIRMAN</v>
          </cell>
          <cell r="F375">
            <v>29641</v>
          </cell>
          <cell r="G375">
            <v>45931</v>
          </cell>
          <cell r="H375">
            <v>3400000</v>
          </cell>
          <cell r="I375">
            <v>0</v>
          </cell>
          <cell r="J375">
            <v>59160</v>
          </cell>
          <cell r="K375">
            <v>10200</v>
          </cell>
          <cell r="L375">
            <v>125800</v>
          </cell>
          <cell r="M375">
            <v>68000</v>
          </cell>
          <cell r="N375">
            <v>68000</v>
          </cell>
          <cell r="O375">
            <v>34000</v>
          </cell>
          <cell r="P375">
            <v>0</v>
          </cell>
          <cell r="Q375">
            <v>0</v>
          </cell>
          <cell r="R375">
            <v>365160</v>
          </cell>
        </row>
        <row r="376">
          <cell r="B376" t="str">
            <v>7308021207990002</v>
          </cell>
          <cell r="C376">
            <v>25103134331</v>
          </cell>
          <cell r="E376" t="str">
            <v>SUDIRMAN</v>
          </cell>
          <cell r="F376">
            <v>36353</v>
          </cell>
          <cell r="G376">
            <v>45870</v>
          </cell>
          <cell r="H376">
            <v>3400000</v>
          </cell>
          <cell r="I376">
            <v>0</v>
          </cell>
          <cell r="J376">
            <v>59160</v>
          </cell>
          <cell r="K376">
            <v>10200</v>
          </cell>
          <cell r="L376">
            <v>125800</v>
          </cell>
          <cell r="M376">
            <v>68000</v>
          </cell>
          <cell r="N376">
            <v>68000</v>
          </cell>
          <cell r="O376">
            <v>34000</v>
          </cell>
          <cell r="P376">
            <v>0</v>
          </cell>
          <cell r="Q376">
            <v>0</v>
          </cell>
          <cell r="R376">
            <v>365160</v>
          </cell>
        </row>
        <row r="377">
          <cell r="B377" t="str">
            <v>7401010607870001</v>
          </cell>
          <cell r="C377">
            <v>25082897676</v>
          </cell>
          <cell r="E377" t="str">
            <v>SUDIRMAN</v>
          </cell>
          <cell r="F377">
            <v>31964</v>
          </cell>
          <cell r="G377">
            <v>45839</v>
          </cell>
          <cell r="H377">
            <v>3400000</v>
          </cell>
          <cell r="I377">
            <v>0</v>
          </cell>
          <cell r="J377">
            <v>59160</v>
          </cell>
          <cell r="K377">
            <v>10200</v>
          </cell>
          <cell r="L377">
            <v>125800</v>
          </cell>
          <cell r="M377">
            <v>68000</v>
          </cell>
          <cell r="N377">
            <v>68000</v>
          </cell>
          <cell r="O377">
            <v>34000</v>
          </cell>
          <cell r="P377">
            <v>0</v>
          </cell>
          <cell r="Q377">
            <v>0</v>
          </cell>
          <cell r="R377">
            <v>365160</v>
          </cell>
        </row>
        <row r="378">
          <cell r="B378" t="str">
            <v>7401102607990001</v>
          </cell>
          <cell r="C378">
            <v>25130127563</v>
          </cell>
          <cell r="E378" t="str">
            <v>SUGGEN HARIANTO</v>
          </cell>
          <cell r="F378">
            <v>35637</v>
          </cell>
          <cell r="G378">
            <v>45931</v>
          </cell>
          <cell r="H378">
            <v>3400000</v>
          </cell>
          <cell r="I378">
            <v>0</v>
          </cell>
          <cell r="J378">
            <v>59160</v>
          </cell>
          <cell r="K378">
            <v>10200</v>
          </cell>
          <cell r="L378">
            <v>125800</v>
          </cell>
          <cell r="M378">
            <v>68000</v>
          </cell>
          <cell r="N378">
            <v>68000</v>
          </cell>
          <cell r="O378">
            <v>34000</v>
          </cell>
          <cell r="P378">
            <v>0</v>
          </cell>
          <cell r="Q378">
            <v>0</v>
          </cell>
          <cell r="R378">
            <v>365160</v>
          </cell>
        </row>
        <row r="379">
          <cell r="B379" t="str">
            <v>7471080908850001</v>
          </cell>
          <cell r="C379">
            <v>25041380665</v>
          </cell>
          <cell r="E379" t="str">
            <v>SUHARDIN</v>
          </cell>
          <cell r="F379">
            <v>30903</v>
          </cell>
          <cell r="G379">
            <v>45748</v>
          </cell>
          <cell r="H379">
            <v>3400000</v>
          </cell>
          <cell r="I379">
            <v>0</v>
          </cell>
          <cell r="J379">
            <v>59160</v>
          </cell>
          <cell r="K379">
            <v>10200</v>
          </cell>
          <cell r="L379">
            <v>125800</v>
          </cell>
          <cell r="M379">
            <v>68000</v>
          </cell>
          <cell r="N379">
            <v>68000</v>
          </cell>
          <cell r="O379">
            <v>34000</v>
          </cell>
          <cell r="P379">
            <v>0</v>
          </cell>
          <cell r="Q379">
            <v>0</v>
          </cell>
          <cell r="R379">
            <v>365160</v>
          </cell>
        </row>
        <row r="380">
          <cell r="B380" t="str">
            <v>7402210404840002</v>
          </cell>
          <cell r="C380">
            <v>25130127118</v>
          </cell>
          <cell r="E380" t="str">
            <v>SUHARMAN</v>
          </cell>
          <cell r="F380">
            <v>30776</v>
          </cell>
          <cell r="G380">
            <v>45931</v>
          </cell>
          <cell r="H380">
            <v>3400000</v>
          </cell>
          <cell r="I380">
            <v>0</v>
          </cell>
          <cell r="J380">
            <v>59160</v>
          </cell>
          <cell r="K380">
            <v>10200</v>
          </cell>
          <cell r="L380">
            <v>125800</v>
          </cell>
          <cell r="M380">
            <v>68000</v>
          </cell>
          <cell r="N380">
            <v>68000</v>
          </cell>
          <cell r="O380">
            <v>34000</v>
          </cell>
          <cell r="P380">
            <v>0</v>
          </cell>
          <cell r="Q380">
            <v>0</v>
          </cell>
          <cell r="R380">
            <v>365160</v>
          </cell>
        </row>
        <row r="381">
          <cell r="B381" t="str">
            <v>7409052310870001</v>
          </cell>
          <cell r="C381">
            <v>25130127225</v>
          </cell>
          <cell r="E381" t="str">
            <v>SUKUR</v>
          </cell>
          <cell r="F381">
            <v>32073</v>
          </cell>
          <cell r="G381">
            <v>45931</v>
          </cell>
          <cell r="H381">
            <v>3400000</v>
          </cell>
          <cell r="I381">
            <v>0</v>
          </cell>
          <cell r="J381">
            <v>59160</v>
          </cell>
          <cell r="K381">
            <v>10200</v>
          </cell>
          <cell r="L381">
            <v>125800</v>
          </cell>
          <cell r="M381">
            <v>68000</v>
          </cell>
          <cell r="N381">
            <v>68000</v>
          </cell>
          <cell r="O381">
            <v>34000</v>
          </cell>
          <cell r="P381">
            <v>0</v>
          </cell>
          <cell r="Q381">
            <v>0</v>
          </cell>
          <cell r="R381">
            <v>365160</v>
          </cell>
        </row>
        <row r="382">
          <cell r="B382" t="str">
            <v>7401241610920001</v>
          </cell>
          <cell r="C382">
            <v>25130127852</v>
          </cell>
          <cell r="E382" t="str">
            <v>SUKUR</v>
          </cell>
          <cell r="F382">
            <v>33924</v>
          </cell>
          <cell r="G382">
            <v>45931</v>
          </cell>
          <cell r="H382">
            <v>3400000</v>
          </cell>
          <cell r="I382">
            <v>0</v>
          </cell>
          <cell r="J382">
            <v>59160</v>
          </cell>
          <cell r="K382">
            <v>10200</v>
          </cell>
          <cell r="L382">
            <v>125800</v>
          </cell>
          <cell r="M382">
            <v>68000</v>
          </cell>
          <cell r="N382">
            <v>68000</v>
          </cell>
          <cell r="O382">
            <v>34000</v>
          </cell>
          <cell r="P382">
            <v>0</v>
          </cell>
          <cell r="Q382">
            <v>0</v>
          </cell>
          <cell r="R382">
            <v>365160</v>
          </cell>
        </row>
        <row r="383">
          <cell r="B383" t="str">
            <v>7401180701910001</v>
          </cell>
          <cell r="C383">
            <v>25082898120</v>
          </cell>
          <cell r="E383" t="str">
            <v>SULFIANTO</v>
          </cell>
          <cell r="F383">
            <v>33245</v>
          </cell>
          <cell r="G383">
            <v>45839</v>
          </cell>
          <cell r="H383">
            <v>3400000</v>
          </cell>
          <cell r="I383">
            <v>0</v>
          </cell>
          <cell r="J383">
            <v>59160</v>
          </cell>
          <cell r="K383">
            <v>10200</v>
          </cell>
          <cell r="L383">
            <v>125800</v>
          </cell>
          <cell r="M383">
            <v>68000</v>
          </cell>
          <cell r="N383">
            <v>68000</v>
          </cell>
          <cell r="O383">
            <v>34000</v>
          </cell>
          <cell r="P383">
            <v>0</v>
          </cell>
          <cell r="Q383">
            <v>0</v>
          </cell>
          <cell r="R383">
            <v>365160</v>
          </cell>
        </row>
        <row r="384">
          <cell r="B384" t="str">
            <v>7401142403010001</v>
          </cell>
          <cell r="C384">
            <v>25103134745</v>
          </cell>
          <cell r="E384" t="str">
            <v>SULKIFLI</v>
          </cell>
          <cell r="F384">
            <v>36974</v>
          </cell>
          <cell r="G384">
            <v>45870</v>
          </cell>
          <cell r="H384">
            <v>3400000</v>
          </cell>
          <cell r="I384">
            <v>0</v>
          </cell>
          <cell r="J384">
            <v>59160</v>
          </cell>
          <cell r="K384">
            <v>10200</v>
          </cell>
          <cell r="L384">
            <v>125800</v>
          </cell>
          <cell r="M384">
            <v>68000</v>
          </cell>
          <cell r="N384">
            <v>68000</v>
          </cell>
          <cell r="O384">
            <v>34000</v>
          </cell>
          <cell r="P384">
            <v>0</v>
          </cell>
          <cell r="Q384">
            <v>0</v>
          </cell>
          <cell r="R384">
            <v>365160</v>
          </cell>
        </row>
        <row r="385">
          <cell r="B385" t="str">
            <v>7302040107980039</v>
          </cell>
          <cell r="C385">
            <v>25028309851</v>
          </cell>
          <cell r="E385" t="str">
            <v>SULKIFLI</v>
          </cell>
          <cell r="F385">
            <v>35865</v>
          </cell>
          <cell r="G385">
            <v>45717</v>
          </cell>
          <cell r="H385">
            <v>3400000</v>
          </cell>
          <cell r="I385">
            <v>0</v>
          </cell>
          <cell r="J385">
            <v>59160</v>
          </cell>
          <cell r="K385">
            <v>10200</v>
          </cell>
          <cell r="L385">
            <v>125800</v>
          </cell>
          <cell r="M385">
            <v>68000</v>
          </cell>
          <cell r="N385">
            <v>68000</v>
          </cell>
          <cell r="O385">
            <v>34000</v>
          </cell>
          <cell r="P385">
            <v>0</v>
          </cell>
          <cell r="Q385">
            <v>0</v>
          </cell>
          <cell r="R385">
            <v>365160</v>
          </cell>
        </row>
        <row r="386">
          <cell r="B386" t="str">
            <v>7401011712930001</v>
          </cell>
          <cell r="C386">
            <v>25065370667</v>
          </cell>
          <cell r="E386" t="str">
            <v>SULPATRA</v>
          </cell>
          <cell r="F386">
            <v>34320</v>
          </cell>
          <cell r="G386">
            <v>45809</v>
          </cell>
          <cell r="H386">
            <v>3400000</v>
          </cell>
          <cell r="I386">
            <v>0</v>
          </cell>
          <cell r="J386">
            <v>59160</v>
          </cell>
          <cell r="K386">
            <v>10200</v>
          </cell>
          <cell r="L386">
            <v>125800</v>
          </cell>
          <cell r="M386">
            <v>68000</v>
          </cell>
          <cell r="N386">
            <v>68000</v>
          </cell>
          <cell r="O386">
            <v>34000</v>
          </cell>
          <cell r="P386">
            <v>0</v>
          </cell>
          <cell r="Q386">
            <v>0</v>
          </cell>
          <cell r="R386">
            <v>365160</v>
          </cell>
        </row>
        <row r="387">
          <cell r="B387" t="str">
            <v>7401185206030001</v>
          </cell>
          <cell r="C387">
            <v>25130127076</v>
          </cell>
          <cell r="E387" t="str">
            <v>SULVIKA</v>
          </cell>
          <cell r="F387">
            <v>37784</v>
          </cell>
          <cell r="G387">
            <v>45931</v>
          </cell>
          <cell r="H387">
            <v>3400000</v>
          </cell>
          <cell r="I387">
            <v>0</v>
          </cell>
          <cell r="J387">
            <v>59160</v>
          </cell>
          <cell r="K387">
            <v>10200</v>
          </cell>
          <cell r="L387">
            <v>125800</v>
          </cell>
          <cell r="M387">
            <v>68000</v>
          </cell>
          <cell r="N387">
            <v>68000</v>
          </cell>
          <cell r="O387">
            <v>34000</v>
          </cell>
          <cell r="P387">
            <v>0</v>
          </cell>
          <cell r="Q387">
            <v>0</v>
          </cell>
          <cell r="R387">
            <v>365160</v>
          </cell>
        </row>
        <row r="388">
          <cell r="B388" t="str">
            <v>7406071511990001</v>
          </cell>
          <cell r="C388">
            <v>25130127258</v>
          </cell>
          <cell r="E388" t="str">
            <v>SULVIKAR</v>
          </cell>
          <cell r="F388">
            <v>36479</v>
          </cell>
          <cell r="G388">
            <v>45931</v>
          </cell>
          <cell r="H388">
            <v>3400000</v>
          </cell>
          <cell r="I388">
            <v>13600000</v>
          </cell>
          <cell r="J388">
            <v>295800</v>
          </cell>
          <cell r="K388">
            <v>51000</v>
          </cell>
          <cell r="L388">
            <v>629000</v>
          </cell>
          <cell r="M388">
            <v>340000</v>
          </cell>
          <cell r="N388">
            <v>210948</v>
          </cell>
          <cell r="O388">
            <v>105474</v>
          </cell>
          <cell r="P388">
            <v>0</v>
          </cell>
          <cell r="Q388">
            <v>0</v>
          </cell>
          <cell r="R388">
            <v>1632222</v>
          </cell>
        </row>
        <row r="389">
          <cell r="B389" t="str">
            <v>7471072405960001</v>
          </cell>
          <cell r="C389">
            <v>25065370741</v>
          </cell>
          <cell r="E389" t="str">
            <v>SUMARDIN</v>
          </cell>
          <cell r="F389">
            <v>35209</v>
          </cell>
          <cell r="G389">
            <v>45809</v>
          </cell>
          <cell r="H389">
            <v>3400000</v>
          </cell>
          <cell r="I389">
            <v>0</v>
          </cell>
          <cell r="J389">
            <v>59160</v>
          </cell>
          <cell r="K389">
            <v>10200</v>
          </cell>
          <cell r="L389">
            <v>125800</v>
          </cell>
          <cell r="M389">
            <v>68000</v>
          </cell>
          <cell r="N389">
            <v>68000</v>
          </cell>
          <cell r="O389">
            <v>34000</v>
          </cell>
          <cell r="P389">
            <v>0</v>
          </cell>
          <cell r="Q389">
            <v>0</v>
          </cell>
          <cell r="R389">
            <v>365160</v>
          </cell>
        </row>
        <row r="390">
          <cell r="B390" t="str">
            <v>7401010103970007</v>
          </cell>
          <cell r="C390">
            <v>25041380681</v>
          </cell>
          <cell r="E390" t="str">
            <v>SUMARLIANTO</v>
          </cell>
          <cell r="F390">
            <v>35490</v>
          </cell>
          <cell r="G390">
            <v>45748</v>
          </cell>
          <cell r="H390">
            <v>3400000</v>
          </cell>
          <cell r="I390">
            <v>0</v>
          </cell>
          <cell r="J390">
            <v>59160</v>
          </cell>
          <cell r="K390">
            <v>10200</v>
          </cell>
          <cell r="L390">
            <v>125800</v>
          </cell>
          <cell r="M390">
            <v>68000</v>
          </cell>
          <cell r="N390">
            <v>68000</v>
          </cell>
          <cell r="O390">
            <v>34000</v>
          </cell>
          <cell r="P390">
            <v>0</v>
          </cell>
          <cell r="Q390">
            <v>0</v>
          </cell>
          <cell r="R390">
            <v>365160</v>
          </cell>
        </row>
        <row r="391">
          <cell r="B391" t="str">
            <v>7401011707830001</v>
          </cell>
          <cell r="C391">
            <v>25028309752</v>
          </cell>
          <cell r="E391" t="str">
            <v>SUNARDI</v>
          </cell>
          <cell r="F391">
            <v>30514</v>
          </cell>
          <cell r="G391">
            <v>45717</v>
          </cell>
          <cell r="H391">
            <v>3400000</v>
          </cell>
          <cell r="I391">
            <v>0</v>
          </cell>
          <cell r="J391">
            <v>59160</v>
          </cell>
          <cell r="K391">
            <v>10200</v>
          </cell>
          <cell r="L391">
            <v>125800</v>
          </cell>
          <cell r="M391">
            <v>68000</v>
          </cell>
          <cell r="N391">
            <v>68000</v>
          </cell>
          <cell r="O391">
            <v>34000</v>
          </cell>
          <cell r="P391">
            <v>0</v>
          </cell>
          <cell r="Q391">
            <v>0</v>
          </cell>
          <cell r="R391">
            <v>365160</v>
          </cell>
        </row>
        <row r="392">
          <cell r="B392" t="str">
            <v>7401070708850002</v>
          </cell>
          <cell r="C392">
            <v>25082898195</v>
          </cell>
          <cell r="E392" t="str">
            <v>SUPARMAN</v>
          </cell>
          <cell r="F392">
            <v>31266</v>
          </cell>
          <cell r="G392">
            <v>45839</v>
          </cell>
          <cell r="H392">
            <v>3400000</v>
          </cell>
          <cell r="I392">
            <v>0</v>
          </cell>
          <cell r="J392">
            <v>59160</v>
          </cell>
          <cell r="K392">
            <v>10200</v>
          </cell>
          <cell r="L392">
            <v>125800</v>
          </cell>
          <cell r="M392">
            <v>68000</v>
          </cell>
          <cell r="N392">
            <v>68000</v>
          </cell>
          <cell r="O392">
            <v>34000</v>
          </cell>
          <cell r="P392">
            <v>0</v>
          </cell>
          <cell r="Q392">
            <v>0</v>
          </cell>
          <cell r="R392">
            <v>365160</v>
          </cell>
        </row>
        <row r="393">
          <cell r="B393" t="str">
            <v>7401260110980001</v>
          </cell>
          <cell r="C393">
            <v>25130127043</v>
          </cell>
          <cell r="E393" t="str">
            <v>SUPRIADHI</v>
          </cell>
          <cell r="F393">
            <v>36069</v>
          </cell>
          <cell r="G393">
            <v>45931</v>
          </cell>
          <cell r="H393">
            <v>3400000</v>
          </cell>
          <cell r="I393">
            <v>0</v>
          </cell>
          <cell r="J393">
            <v>59160</v>
          </cell>
          <cell r="K393">
            <v>10200</v>
          </cell>
          <cell r="L393">
            <v>125800</v>
          </cell>
          <cell r="M393">
            <v>68000</v>
          </cell>
          <cell r="N393">
            <v>68000</v>
          </cell>
          <cell r="O393">
            <v>34000</v>
          </cell>
          <cell r="P393">
            <v>0</v>
          </cell>
          <cell r="Q393">
            <v>0</v>
          </cell>
          <cell r="R393">
            <v>365160</v>
          </cell>
        </row>
        <row r="394">
          <cell r="B394" t="str">
            <v>7402030202860003</v>
          </cell>
          <cell r="C394">
            <v>25103134455</v>
          </cell>
          <cell r="E394" t="str">
            <v>SUPRIANTO</v>
          </cell>
          <cell r="F394">
            <v>31445</v>
          </cell>
          <cell r="G394">
            <v>45870</v>
          </cell>
          <cell r="H394">
            <v>3400000</v>
          </cell>
          <cell r="I394">
            <v>0</v>
          </cell>
          <cell r="J394">
            <v>59160</v>
          </cell>
          <cell r="K394">
            <v>10200</v>
          </cell>
          <cell r="L394">
            <v>125800</v>
          </cell>
          <cell r="M394">
            <v>68000</v>
          </cell>
          <cell r="N394">
            <v>68000</v>
          </cell>
          <cell r="O394">
            <v>34000</v>
          </cell>
          <cell r="P394">
            <v>0</v>
          </cell>
          <cell r="Q394">
            <v>0</v>
          </cell>
          <cell r="R394">
            <v>365160</v>
          </cell>
        </row>
        <row r="395">
          <cell r="B395" t="str">
            <v>7401231410020001</v>
          </cell>
          <cell r="C395">
            <v>25103134307</v>
          </cell>
          <cell r="E395" t="str">
            <v>SUTI HENDRA CIPTA</v>
          </cell>
          <cell r="F395">
            <v>37543</v>
          </cell>
          <cell r="G395">
            <v>45870</v>
          </cell>
          <cell r="H395">
            <v>3400000</v>
          </cell>
          <cell r="I395">
            <v>0</v>
          </cell>
          <cell r="J395">
            <v>59160</v>
          </cell>
          <cell r="K395">
            <v>10200</v>
          </cell>
          <cell r="L395">
            <v>125800</v>
          </cell>
          <cell r="M395">
            <v>68000</v>
          </cell>
          <cell r="N395">
            <v>68000</v>
          </cell>
          <cell r="O395">
            <v>34000</v>
          </cell>
          <cell r="P395">
            <v>0</v>
          </cell>
          <cell r="Q395">
            <v>0</v>
          </cell>
          <cell r="R395">
            <v>365160</v>
          </cell>
        </row>
        <row r="396">
          <cell r="B396">
            <v>7401010510870000</v>
          </cell>
          <cell r="C396">
            <v>25041381259</v>
          </cell>
          <cell r="E396" t="str">
            <v>SUWANDI</v>
          </cell>
          <cell r="F396">
            <v>32695</v>
          </cell>
          <cell r="G396">
            <v>45748</v>
          </cell>
          <cell r="H396">
            <v>3400000</v>
          </cell>
          <cell r="I396">
            <v>0</v>
          </cell>
          <cell r="J396">
            <v>59160</v>
          </cell>
          <cell r="K396">
            <v>10200</v>
          </cell>
          <cell r="L396">
            <v>125800</v>
          </cell>
          <cell r="M396">
            <v>68000</v>
          </cell>
          <cell r="N396">
            <v>68000</v>
          </cell>
          <cell r="O396">
            <v>34000</v>
          </cell>
          <cell r="P396">
            <v>0</v>
          </cell>
          <cell r="Q396">
            <v>0</v>
          </cell>
          <cell r="R396">
            <v>365160</v>
          </cell>
        </row>
        <row r="397">
          <cell r="B397" t="str">
            <v>7401072810880003</v>
          </cell>
          <cell r="C397">
            <v>25103134638</v>
          </cell>
          <cell r="E397" t="str">
            <v>SUYITNO</v>
          </cell>
          <cell r="F397">
            <v>32444</v>
          </cell>
          <cell r="G397">
            <v>45870</v>
          </cell>
          <cell r="H397">
            <v>3400000</v>
          </cell>
          <cell r="I397">
            <v>0</v>
          </cell>
          <cell r="J397">
            <v>59160</v>
          </cell>
          <cell r="K397">
            <v>10200</v>
          </cell>
          <cell r="L397">
            <v>125800</v>
          </cell>
          <cell r="M397">
            <v>68000</v>
          </cell>
          <cell r="N397">
            <v>68000</v>
          </cell>
          <cell r="O397">
            <v>34000</v>
          </cell>
          <cell r="P397">
            <v>0</v>
          </cell>
          <cell r="Q397">
            <v>0</v>
          </cell>
          <cell r="R397">
            <v>365160</v>
          </cell>
        </row>
        <row r="398">
          <cell r="B398" t="str">
            <v>7401012807960001</v>
          </cell>
          <cell r="C398">
            <v>25130127837</v>
          </cell>
          <cell r="E398" t="str">
            <v>SYAHRUL</v>
          </cell>
          <cell r="F398">
            <v>35274</v>
          </cell>
          <cell r="G398">
            <v>45931</v>
          </cell>
          <cell r="H398">
            <v>3400000</v>
          </cell>
          <cell r="I398">
            <v>0</v>
          </cell>
          <cell r="J398">
            <v>59160</v>
          </cell>
          <cell r="K398">
            <v>10200</v>
          </cell>
          <cell r="L398">
            <v>125800</v>
          </cell>
          <cell r="M398">
            <v>68000</v>
          </cell>
          <cell r="N398">
            <v>68000</v>
          </cell>
          <cell r="O398">
            <v>34000</v>
          </cell>
          <cell r="P398">
            <v>0</v>
          </cell>
          <cell r="Q398">
            <v>0</v>
          </cell>
          <cell r="R398">
            <v>365160</v>
          </cell>
        </row>
        <row r="399">
          <cell r="B399" t="str">
            <v>7401033010040001</v>
          </cell>
          <cell r="C399">
            <v>25065370014</v>
          </cell>
          <cell r="E399" t="str">
            <v>SYAHRUL RAMADHAN</v>
          </cell>
          <cell r="F399">
            <v>36830</v>
          </cell>
          <cell r="G399">
            <v>45809</v>
          </cell>
          <cell r="H399">
            <v>3400000</v>
          </cell>
          <cell r="I399">
            <v>0</v>
          </cell>
          <cell r="J399">
            <v>59160</v>
          </cell>
          <cell r="K399">
            <v>10200</v>
          </cell>
          <cell r="L399">
            <v>125800</v>
          </cell>
          <cell r="M399">
            <v>68000</v>
          </cell>
          <cell r="N399">
            <v>68000</v>
          </cell>
          <cell r="O399">
            <v>34000</v>
          </cell>
          <cell r="P399">
            <v>0</v>
          </cell>
          <cell r="Q399">
            <v>0</v>
          </cell>
          <cell r="R399">
            <v>365160</v>
          </cell>
        </row>
        <row r="400">
          <cell r="B400" t="str">
            <v>7401191001980001</v>
          </cell>
          <cell r="C400">
            <v>25130127357</v>
          </cell>
          <cell r="E400" t="str">
            <v>SYAMRIN</v>
          </cell>
          <cell r="F400">
            <v>35805</v>
          </cell>
          <cell r="G400">
            <v>45931</v>
          </cell>
          <cell r="H400">
            <v>3400000</v>
          </cell>
          <cell r="I400">
            <v>0</v>
          </cell>
          <cell r="J400">
            <v>59160</v>
          </cell>
          <cell r="K400">
            <v>10200</v>
          </cell>
          <cell r="L400">
            <v>125800</v>
          </cell>
          <cell r="M400">
            <v>68000</v>
          </cell>
          <cell r="N400">
            <v>68000</v>
          </cell>
          <cell r="O400">
            <v>34000</v>
          </cell>
          <cell r="P400">
            <v>0</v>
          </cell>
          <cell r="Q400">
            <v>0</v>
          </cell>
          <cell r="R400">
            <v>365160</v>
          </cell>
        </row>
        <row r="401">
          <cell r="B401" t="str">
            <v>7401072010860001</v>
          </cell>
          <cell r="C401">
            <v>25041380657</v>
          </cell>
          <cell r="E401" t="str">
            <v>SYAMSIDAR</v>
          </cell>
          <cell r="F401">
            <v>31705</v>
          </cell>
          <cell r="G401">
            <v>45748</v>
          </cell>
          <cell r="H401">
            <v>3400000</v>
          </cell>
          <cell r="I401">
            <v>0</v>
          </cell>
          <cell r="J401">
            <v>59160</v>
          </cell>
          <cell r="K401">
            <v>10200</v>
          </cell>
          <cell r="L401">
            <v>125800</v>
          </cell>
          <cell r="M401">
            <v>68000</v>
          </cell>
          <cell r="N401">
            <v>68000</v>
          </cell>
          <cell r="O401">
            <v>34000</v>
          </cell>
          <cell r="P401">
            <v>0</v>
          </cell>
          <cell r="Q401">
            <v>0</v>
          </cell>
          <cell r="R401">
            <v>365160</v>
          </cell>
        </row>
        <row r="402">
          <cell r="B402" t="str">
            <v>7302091605930001</v>
          </cell>
          <cell r="C402">
            <v>25130127480</v>
          </cell>
          <cell r="E402" t="str">
            <v>SYAMSUL BAHRI</v>
          </cell>
          <cell r="F402">
            <v>34105</v>
          </cell>
          <cell r="G402">
            <v>45931</v>
          </cell>
          <cell r="H402">
            <v>3400000</v>
          </cell>
          <cell r="I402">
            <v>0</v>
          </cell>
          <cell r="J402">
            <v>59160</v>
          </cell>
          <cell r="K402">
            <v>10200</v>
          </cell>
          <cell r="L402">
            <v>125800</v>
          </cell>
          <cell r="M402">
            <v>68000</v>
          </cell>
          <cell r="N402">
            <v>68000</v>
          </cell>
          <cell r="O402">
            <v>34000</v>
          </cell>
          <cell r="P402">
            <v>0</v>
          </cell>
          <cell r="Q402">
            <v>0</v>
          </cell>
          <cell r="R402">
            <v>365160</v>
          </cell>
        </row>
        <row r="403">
          <cell r="B403" t="str">
            <v>7308082906010003</v>
          </cell>
          <cell r="C403">
            <v>25065370022</v>
          </cell>
          <cell r="E403" t="str">
            <v>SYARIF HIDAYAT</v>
          </cell>
          <cell r="F403">
            <v>37091</v>
          </cell>
          <cell r="G403">
            <v>45809</v>
          </cell>
          <cell r="H403">
            <v>3400000</v>
          </cell>
          <cell r="I403">
            <v>0</v>
          </cell>
          <cell r="J403">
            <v>59160</v>
          </cell>
          <cell r="K403">
            <v>10200</v>
          </cell>
          <cell r="L403">
            <v>125800</v>
          </cell>
          <cell r="M403">
            <v>68000</v>
          </cell>
          <cell r="N403">
            <v>68000</v>
          </cell>
          <cell r="O403">
            <v>34000</v>
          </cell>
          <cell r="P403">
            <v>0</v>
          </cell>
          <cell r="Q403">
            <v>0</v>
          </cell>
          <cell r="R403">
            <v>365160</v>
          </cell>
        </row>
        <row r="404">
          <cell r="B404" t="str">
            <v>7471012701850002</v>
          </cell>
          <cell r="C404">
            <v>25041380830</v>
          </cell>
          <cell r="E404" t="str">
            <v>SYAWALUDIN</v>
          </cell>
          <cell r="F404">
            <v>31074</v>
          </cell>
          <cell r="G404">
            <v>45748</v>
          </cell>
          <cell r="H404">
            <v>3400000</v>
          </cell>
          <cell r="I404">
            <v>0</v>
          </cell>
          <cell r="J404">
            <v>59160</v>
          </cell>
          <cell r="K404">
            <v>10200</v>
          </cell>
          <cell r="L404">
            <v>125800</v>
          </cell>
          <cell r="M404">
            <v>68000</v>
          </cell>
          <cell r="N404">
            <v>68000</v>
          </cell>
          <cell r="O404">
            <v>34000</v>
          </cell>
          <cell r="P404">
            <v>0</v>
          </cell>
          <cell r="Q404">
            <v>0</v>
          </cell>
          <cell r="R404">
            <v>365160</v>
          </cell>
        </row>
        <row r="405">
          <cell r="B405" t="str">
            <v>7401072807960002</v>
          </cell>
          <cell r="C405">
            <v>25041380962</v>
          </cell>
          <cell r="E405" t="str">
            <v>TAFRY SUHENDRA</v>
          </cell>
          <cell r="F405">
            <v>35274</v>
          </cell>
          <cell r="G405">
            <v>45748</v>
          </cell>
          <cell r="H405">
            <v>3400000</v>
          </cell>
          <cell r="I405">
            <v>0</v>
          </cell>
          <cell r="J405">
            <v>59160</v>
          </cell>
          <cell r="K405">
            <v>10200</v>
          </cell>
          <cell r="L405">
            <v>125800</v>
          </cell>
          <cell r="M405">
            <v>68000</v>
          </cell>
          <cell r="N405">
            <v>68000</v>
          </cell>
          <cell r="O405">
            <v>34000</v>
          </cell>
          <cell r="P405">
            <v>0</v>
          </cell>
          <cell r="Q405">
            <v>0</v>
          </cell>
          <cell r="R405">
            <v>365160</v>
          </cell>
        </row>
        <row r="406">
          <cell r="B406" t="str">
            <v>7401011909990004</v>
          </cell>
          <cell r="C406">
            <v>25130127241</v>
          </cell>
          <cell r="E406" t="str">
            <v>TASDAR</v>
          </cell>
          <cell r="F406">
            <v>36422</v>
          </cell>
          <cell r="G406">
            <v>45931</v>
          </cell>
          <cell r="H406">
            <v>3400000</v>
          </cell>
          <cell r="I406">
            <v>0</v>
          </cell>
          <cell r="J406">
            <v>59160</v>
          </cell>
          <cell r="K406">
            <v>10200</v>
          </cell>
          <cell r="L406">
            <v>125800</v>
          </cell>
          <cell r="M406">
            <v>68000</v>
          </cell>
          <cell r="N406">
            <v>68000</v>
          </cell>
          <cell r="O406">
            <v>34000</v>
          </cell>
          <cell r="P406">
            <v>0</v>
          </cell>
          <cell r="Q406">
            <v>0</v>
          </cell>
          <cell r="R406">
            <v>365160</v>
          </cell>
        </row>
        <row r="407">
          <cell r="B407" t="str">
            <v>7402101908980001</v>
          </cell>
          <cell r="C407">
            <v>25041380988</v>
          </cell>
          <cell r="E407" t="str">
            <v>TASNIM</v>
          </cell>
          <cell r="F407">
            <v>36026</v>
          </cell>
          <cell r="G407">
            <v>45748</v>
          </cell>
          <cell r="H407">
            <v>3400000</v>
          </cell>
          <cell r="I407">
            <v>0</v>
          </cell>
          <cell r="J407">
            <v>59160</v>
          </cell>
          <cell r="K407">
            <v>10200</v>
          </cell>
          <cell r="L407">
            <v>125800</v>
          </cell>
          <cell r="M407">
            <v>68000</v>
          </cell>
          <cell r="N407">
            <v>68000</v>
          </cell>
          <cell r="O407">
            <v>34000</v>
          </cell>
          <cell r="P407">
            <v>0</v>
          </cell>
          <cell r="Q407">
            <v>0</v>
          </cell>
          <cell r="R407">
            <v>365160</v>
          </cell>
        </row>
        <row r="408">
          <cell r="B408" t="str">
            <v>7409072512870001</v>
          </cell>
          <cell r="C408">
            <v>25130127316</v>
          </cell>
          <cell r="E408" t="str">
            <v>TASRUN</v>
          </cell>
          <cell r="F408">
            <v>31839</v>
          </cell>
          <cell r="G408">
            <v>45931</v>
          </cell>
          <cell r="H408">
            <v>3400000</v>
          </cell>
          <cell r="I408">
            <v>0</v>
          </cell>
          <cell r="J408">
            <v>59160</v>
          </cell>
          <cell r="K408">
            <v>10200</v>
          </cell>
          <cell r="L408">
            <v>125800</v>
          </cell>
          <cell r="M408">
            <v>68000</v>
          </cell>
          <cell r="N408">
            <v>68000</v>
          </cell>
          <cell r="O408">
            <v>34000</v>
          </cell>
          <cell r="P408">
            <v>0</v>
          </cell>
          <cell r="Q408">
            <v>0</v>
          </cell>
          <cell r="R408">
            <v>365160</v>
          </cell>
        </row>
        <row r="409">
          <cell r="B409" t="str">
            <v>7401071210970001</v>
          </cell>
          <cell r="C409">
            <v>25052826713</v>
          </cell>
          <cell r="E409" t="str">
            <v>TAUFAN</v>
          </cell>
          <cell r="F409">
            <v>35715</v>
          </cell>
          <cell r="G409">
            <v>45778</v>
          </cell>
          <cell r="H409">
            <v>3400000</v>
          </cell>
          <cell r="I409">
            <v>0</v>
          </cell>
          <cell r="J409">
            <v>59160</v>
          </cell>
          <cell r="K409">
            <v>10200</v>
          </cell>
          <cell r="L409">
            <v>125800</v>
          </cell>
          <cell r="M409">
            <v>68000</v>
          </cell>
          <cell r="N409">
            <v>68000</v>
          </cell>
          <cell r="O409">
            <v>34000</v>
          </cell>
          <cell r="P409">
            <v>0</v>
          </cell>
          <cell r="Q409">
            <v>0</v>
          </cell>
          <cell r="R409">
            <v>365160</v>
          </cell>
        </row>
        <row r="410">
          <cell r="B410" t="str">
            <v>7402330406960002</v>
          </cell>
          <cell r="C410">
            <v>25041381036</v>
          </cell>
          <cell r="E410" t="str">
            <v>TAUFIK</v>
          </cell>
          <cell r="F410">
            <v>35220</v>
          </cell>
          <cell r="G410">
            <v>45748</v>
          </cell>
          <cell r="H410">
            <v>3400000</v>
          </cell>
          <cell r="I410">
            <v>0</v>
          </cell>
          <cell r="J410">
            <v>59160</v>
          </cell>
          <cell r="K410">
            <v>10200</v>
          </cell>
          <cell r="L410">
            <v>125800</v>
          </cell>
          <cell r="M410">
            <v>68000</v>
          </cell>
          <cell r="N410">
            <v>68000</v>
          </cell>
          <cell r="O410">
            <v>34000</v>
          </cell>
          <cell r="P410">
            <v>0</v>
          </cell>
          <cell r="Q410">
            <v>0</v>
          </cell>
          <cell r="R410">
            <v>365160</v>
          </cell>
        </row>
        <row r="411">
          <cell r="B411" t="str">
            <v>7401122701960002</v>
          </cell>
          <cell r="C411">
            <v>25041380871</v>
          </cell>
          <cell r="E411" t="str">
            <v>UMAR YASIR</v>
          </cell>
          <cell r="F411">
            <v>35091</v>
          </cell>
          <cell r="G411">
            <v>45748</v>
          </cell>
          <cell r="H411">
            <v>3400000</v>
          </cell>
          <cell r="I411">
            <v>0</v>
          </cell>
          <cell r="J411">
            <v>59160</v>
          </cell>
          <cell r="K411">
            <v>10200</v>
          </cell>
          <cell r="L411">
            <v>125800</v>
          </cell>
          <cell r="M411">
            <v>68000</v>
          </cell>
          <cell r="N411">
            <v>68000</v>
          </cell>
          <cell r="O411">
            <v>34000</v>
          </cell>
          <cell r="P411">
            <v>0</v>
          </cell>
          <cell r="Q411">
            <v>0</v>
          </cell>
          <cell r="R411">
            <v>365160</v>
          </cell>
        </row>
        <row r="412">
          <cell r="B412" t="str">
            <v>7402310203990001</v>
          </cell>
          <cell r="C412">
            <v>25065370147</v>
          </cell>
          <cell r="E412" t="str">
            <v>UQI DARMAWAN</v>
          </cell>
          <cell r="F412">
            <v>36221</v>
          </cell>
          <cell r="G412">
            <v>45809</v>
          </cell>
          <cell r="H412">
            <v>3400000</v>
          </cell>
          <cell r="I412">
            <v>0</v>
          </cell>
          <cell r="J412">
            <v>59160</v>
          </cell>
          <cell r="K412">
            <v>10200</v>
          </cell>
          <cell r="L412">
            <v>125800</v>
          </cell>
          <cell r="M412">
            <v>68000</v>
          </cell>
          <cell r="N412">
            <v>68000</v>
          </cell>
          <cell r="O412">
            <v>34000</v>
          </cell>
          <cell r="P412">
            <v>0</v>
          </cell>
          <cell r="Q412">
            <v>0</v>
          </cell>
          <cell r="R412">
            <v>365160</v>
          </cell>
        </row>
        <row r="413">
          <cell r="B413" t="str">
            <v>7406070209000001</v>
          </cell>
          <cell r="C413">
            <v>25130127027</v>
          </cell>
          <cell r="E413" t="str">
            <v>VEBRIAMON</v>
          </cell>
          <cell r="F413">
            <v>37501</v>
          </cell>
          <cell r="G413">
            <v>45931</v>
          </cell>
          <cell r="H413">
            <v>3400000</v>
          </cell>
          <cell r="I413">
            <v>17000000</v>
          </cell>
          <cell r="J413">
            <v>354960</v>
          </cell>
          <cell r="K413">
            <v>61200</v>
          </cell>
          <cell r="L413">
            <v>754800</v>
          </cell>
          <cell r="M413">
            <v>408000</v>
          </cell>
          <cell r="N413">
            <v>210948</v>
          </cell>
          <cell r="O413">
            <v>105474</v>
          </cell>
          <cell r="P413">
            <v>0</v>
          </cell>
          <cell r="Q413">
            <v>0</v>
          </cell>
          <cell r="R413">
            <v>1895382</v>
          </cell>
        </row>
        <row r="414">
          <cell r="B414">
            <v>7401120106000000</v>
          </cell>
          <cell r="C414">
            <v>25065370089</v>
          </cell>
          <cell r="E414" t="str">
            <v>VINZEN THEGAR</v>
          </cell>
          <cell r="F414">
            <v>36678</v>
          </cell>
          <cell r="G414">
            <v>45809</v>
          </cell>
          <cell r="H414">
            <v>3400000</v>
          </cell>
          <cell r="I414">
            <v>0</v>
          </cell>
          <cell r="J414">
            <v>59160</v>
          </cell>
          <cell r="K414">
            <v>10200</v>
          </cell>
          <cell r="L414">
            <v>125800</v>
          </cell>
          <cell r="M414">
            <v>68000</v>
          </cell>
          <cell r="N414">
            <v>68000</v>
          </cell>
          <cell r="O414">
            <v>34000</v>
          </cell>
          <cell r="P414">
            <v>0</v>
          </cell>
          <cell r="Q414">
            <v>0</v>
          </cell>
          <cell r="R414">
            <v>365160</v>
          </cell>
        </row>
        <row r="415">
          <cell r="B415" t="str">
            <v>7401070303870001</v>
          </cell>
          <cell r="C415">
            <v>25065370048</v>
          </cell>
          <cell r="E415" t="str">
            <v>WAHYUDDIN</v>
          </cell>
          <cell r="F415">
            <v>31839</v>
          </cell>
          <cell r="G415">
            <v>45809</v>
          </cell>
          <cell r="H415">
            <v>3400000</v>
          </cell>
          <cell r="I415">
            <v>0</v>
          </cell>
          <cell r="J415">
            <v>59160</v>
          </cell>
          <cell r="K415">
            <v>10200</v>
          </cell>
          <cell r="L415">
            <v>125800</v>
          </cell>
          <cell r="M415">
            <v>68000</v>
          </cell>
          <cell r="N415">
            <v>68000</v>
          </cell>
          <cell r="O415">
            <v>34000</v>
          </cell>
          <cell r="P415">
            <v>0</v>
          </cell>
          <cell r="Q415">
            <v>0</v>
          </cell>
          <cell r="R415">
            <v>365160</v>
          </cell>
        </row>
        <row r="416">
          <cell r="B416" t="str">
            <v>7401180302000001</v>
          </cell>
          <cell r="C416">
            <v>25041380608</v>
          </cell>
          <cell r="E416" t="str">
            <v>WAHYUDIN</v>
          </cell>
          <cell r="F416">
            <v>36559</v>
          </cell>
          <cell r="G416">
            <v>45748</v>
          </cell>
          <cell r="H416">
            <v>3400000</v>
          </cell>
          <cell r="I416">
            <v>0</v>
          </cell>
          <cell r="J416">
            <v>59160</v>
          </cell>
          <cell r="K416">
            <v>10200</v>
          </cell>
          <cell r="L416">
            <v>125800</v>
          </cell>
          <cell r="M416">
            <v>68000</v>
          </cell>
          <cell r="N416">
            <v>68000</v>
          </cell>
          <cell r="O416">
            <v>34000</v>
          </cell>
          <cell r="P416">
            <v>0</v>
          </cell>
          <cell r="Q416">
            <v>0</v>
          </cell>
          <cell r="R416">
            <v>365160</v>
          </cell>
        </row>
        <row r="417">
          <cell r="B417">
            <v>7308230107950280</v>
          </cell>
          <cell r="C417">
            <v>25041380392</v>
          </cell>
          <cell r="E417" t="str">
            <v>WALDI</v>
          </cell>
          <cell r="F417">
            <v>35977</v>
          </cell>
          <cell r="G417">
            <v>45748</v>
          </cell>
          <cell r="H417">
            <v>3400000</v>
          </cell>
          <cell r="I417">
            <v>0</v>
          </cell>
          <cell r="J417">
            <v>59160</v>
          </cell>
          <cell r="K417">
            <v>10200</v>
          </cell>
          <cell r="L417">
            <v>125800</v>
          </cell>
          <cell r="M417">
            <v>68000</v>
          </cell>
          <cell r="N417">
            <v>68000</v>
          </cell>
          <cell r="O417">
            <v>34000</v>
          </cell>
          <cell r="P417">
            <v>0</v>
          </cell>
          <cell r="Q417">
            <v>0</v>
          </cell>
          <cell r="R417">
            <v>365160</v>
          </cell>
        </row>
        <row r="418">
          <cell r="B418" t="str">
            <v>7401011912020002</v>
          </cell>
          <cell r="C418">
            <v>25028309711</v>
          </cell>
          <cell r="E418" t="str">
            <v>WANDI ARDIANSYAH</v>
          </cell>
          <cell r="F418">
            <v>37609</v>
          </cell>
          <cell r="G418">
            <v>45717</v>
          </cell>
          <cell r="H418">
            <v>3400000</v>
          </cell>
          <cell r="I418">
            <v>0</v>
          </cell>
          <cell r="J418">
            <v>59160</v>
          </cell>
          <cell r="K418">
            <v>10200</v>
          </cell>
          <cell r="L418">
            <v>125800</v>
          </cell>
          <cell r="M418">
            <v>68000</v>
          </cell>
          <cell r="N418">
            <v>68000</v>
          </cell>
          <cell r="O418">
            <v>34000</v>
          </cell>
          <cell r="P418">
            <v>0</v>
          </cell>
          <cell r="Q418">
            <v>0</v>
          </cell>
          <cell r="R418">
            <v>365160</v>
          </cell>
        </row>
        <row r="419">
          <cell r="B419" t="str">
            <v>7308141507010001</v>
          </cell>
          <cell r="C419">
            <v>25082898237</v>
          </cell>
          <cell r="E419" t="str">
            <v>WANTO</v>
          </cell>
          <cell r="F419">
            <v>37087</v>
          </cell>
          <cell r="G419">
            <v>45839</v>
          </cell>
          <cell r="H419">
            <v>3400000</v>
          </cell>
          <cell r="I419">
            <v>0</v>
          </cell>
          <cell r="J419">
            <v>59160</v>
          </cell>
          <cell r="K419">
            <v>10200</v>
          </cell>
          <cell r="L419">
            <v>125800</v>
          </cell>
          <cell r="M419">
            <v>68000</v>
          </cell>
          <cell r="N419">
            <v>68000</v>
          </cell>
          <cell r="O419">
            <v>34000</v>
          </cell>
          <cell r="P419">
            <v>0</v>
          </cell>
          <cell r="Q419">
            <v>0</v>
          </cell>
          <cell r="R419">
            <v>365160</v>
          </cell>
        </row>
        <row r="420">
          <cell r="B420" t="str">
            <v>7401070105990001</v>
          </cell>
          <cell r="C420">
            <v>25130128207</v>
          </cell>
          <cell r="E420" t="str">
            <v>WAWAN DARMAWAN</v>
          </cell>
          <cell r="F420">
            <v>36281</v>
          </cell>
          <cell r="G420">
            <v>45931</v>
          </cell>
          <cell r="H420">
            <v>3400000</v>
          </cell>
          <cell r="I420">
            <v>0</v>
          </cell>
          <cell r="J420">
            <v>59160</v>
          </cell>
          <cell r="K420">
            <v>10200</v>
          </cell>
          <cell r="L420">
            <v>125800</v>
          </cell>
          <cell r="M420">
            <v>68000</v>
          </cell>
          <cell r="N420">
            <v>68000</v>
          </cell>
          <cell r="O420">
            <v>34000</v>
          </cell>
          <cell r="P420">
            <v>0</v>
          </cell>
          <cell r="Q420">
            <v>0</v>
          </cell>
          <cell r="R420">
            <v>365160</v>
          </cell>
        </row>
        <row r="421">
          <cell r="B421" t="str">
            <v>7401181404040003</v>
          </cell>
          <cell r="C421">
            <v>25130127274</v>
          </cell>
          <cell r="E421" t="str">
            <v>WILDAN MUBARAK</v>
          </cell>
          <cell r="F421">
            <v>38091</v>
          </cell>
          <cell r="G421">
            <v>45931</v>
          </cell>
          <cell r="H421">
            <v>3400000</v>
          </cell>
          <cell r="I421">
            <v>13600000</v>
          </cell>
          <cell r="J421">
            <v>295800</v>
          </cell>
          <cell r="K421">
            <v>51000</v>
          </cell>
          <cell r="L421">
            <v>629000</v>
          </cell>
          <cell r="M421">
            <v>340000</v>
          </cell>
          <cell r="N421">
            <v>210948</v>
          </cell>
          <cell r="O421">
            <v>105474</v>
          </cell>
          <cell r="P421">
            <v>0</v>
          </cell>
          <cell r="Q421">
            <v>0</v>
          </cell>
          <cell r="R421">
            <v>1632222</v>
          </cell>
        </row>
        <row r="422">
          <cell r="B422" t="str">
            <v>5313050303130003</v>
          </cell>
          <cell r="C422">
            <v>25041381432</v>
          </cell>
          <cell r="E422" t="str">
            <v>YUPDIMAN</v>
          </cell>
          <cell r="F422">
            <v>38414</v>
          </cell>
          <cell r="G422">
            <v>45748</v>
          </cell>
          <cell r="H422">
            <v>3400000</v>
          </cell>
          <cell r="I422">
            <v>0</v>
          </cell>
          <cell r="J422">
            <v>59160</v>
          </cell>
          <cell r="K422">
            <v>10200</v>
          </cell>
          <cell r="L422">
            <v>125800</v>
          </cell>
          <cell r="M422">
            <v>68000</v>
          </cell>
          <cell r="N422">
            <v>68000</v>
          </cell>
          <cell r="O422">
            <v>34000</v>
          </cell>
          <cell r="P422">
            <v>0</v>
          </cell>
          <cell r="Q422">
            <v>0</v>
          </cell>
          <cell r="R422">
            <v>365160</v>
          </cell>
        </row>
        <row r="423">
          <cell r="B423" t="str">
            <v>6474011003850013</v>
          </cell>
          <cell r="C423">
            <v>25130127381</v>
          </cell>
          <cell r="E423" t="str">
            <v>YUSRAN</v>
          </cell>
          <cell r="F423">
            <v>31116</v>
          </cell>
          <cell r="G423">
            <v>45931</v>
          </cell>
          <cell r="H423">
            <v>3400000</v>
          </cell>
          <cell r="I423">
            <v>13600000</v>
          </cell>
          <cell r="J423">
            <v>295800</v>
          </cell>
          <cell r="K423">
            <v>51000</v>
          </cell>
          <cell r="L423">
            <v>629000</v>
          </cell>
          <cell r="M423">
            <v>340000</v>
          </cell>
          <cell r="N423">
            <v>210948</v>
          </cell>
          <cell r="O423">
            <v>105474</v>
          </cell>
          <cell r="P423">
            <v>0</v>
          </cell>
          <cell r="Q423">
            <v>0</v>
          </cell>
          <cell r="R423">
            <v>1632222</v>
          </cell>
        </row>
        <row r="424">
          <cell r="B424" t="str">
            <v>7401011809020001</v>
          </cell>
          <cell r="C424">
            <v>25065370725</v>
          </cell>
          <cell r="E424" t="str">
            <v>YUSRAN</v>
          </cell>
          <cell r="F424">
            <v>37517</v>
          </cell>
          <cell r="G424">
            <v>45809</v>
          </cell>
          <cell r="H424">
            <v>3400000</v>
          </cell>
          <cell r="I424">
            <v>0</v>
          </cell>
          <cell r="J424">
            <v>59160</v>
          </cell>
          <cell r="K424">
            <v>10200</v>
          </cell>
          <cell r="L424">
            <v>125800</v>
          </cell>
          <cell r="M424">
            <v>68000</v>
          </cell>
          <cell r="N424">
            <v>68000</v>
          </cell>
          <cell r="O424">
            <v>34000</v>
          </cell>
          <cell r="P424">
            <v>0</v>
          </cell>
          <cell r="Q424">
            <v>0</v>
          </cell>
          <cell r="R424">
            <v>365160</v>
          </cell>
        </row>
        <row r="425">
          <cell r="B425" t="str">
            <v>7401012512900005</v>
          </cell>
          <cell r="C425">
            <v>25041380756</v>
          </cell>
          <cell r="E425" t="str">
            <v>YUSRAN. S</v>
          </cell>
          <cell r="F425">
            <v>33232</v>
          </cell>
          <cell r="G425">
            <v>45748</v>
          </cell>
          <cell r="H425">
            <v>3400000</v>
          </cell>
          <cell r="I425">
            <v>0</v>
          </cell>
          <cell r="J425">
            <v>59160</v>
          </cell>
          <cell r="K425">
            <v>10200</v>
          </cell>
          <cell r="L425">
            <v>125800</v>
          </cell>
          <cell r="M425">
            <v>68000</v>
          </cell>
          <cell r="N425">
            <v>68000</v>
          </cell>
          <cell r="O425">
            <v>34000</v>
          </cell>
          <cell r="P425">
            <v>0</v>
          </cell>
          <cell r="Q425">
            <v>0</v>
          </cell>
          <cell r="R425">
            <v>365160</v>
          </cell>
        </row>
        <row r="426">
          <cell r="B426" t="str">
            <v>7401082307830001</v>
          </cell>
          <cell r="C426">
            <v>25103135015</v>
          </cell>
          <cell r="E426" t="str">
            <v>YUSRIANDI</v>
          </cell>
          <cell r="F426">
            <v>30520</v>
          </cell>
          <cell r="G426">
            <v>45870</v>
          </cell>
          <cell r="H426">
            <v>3400000</v>
          </cell>
          <cell r="I426">
            <v>0</v>
          </cell>
          <cell r="J426">
            <v>59160</v>
          </cell>
          <cell r="K426">
            <v>10200</v>
          </cell>
          <cell r="L426">
            <v>125800</v>
          </cell>
          <cell r="M426">
            <v>68000</v>
          </cell>
          <cell r="N426">
            <v>68000</v>
          </cell>
          <cell r="O426">
            <v>34000</v>
          </cell>
          <cell r="P426">
            <v>0</v>
          </cell>
          <cell r="Q426">
            <v>0</v>
          </cell>
          <cell r="R426">
            <v>365160</v>
          </cell>
        </row>
        <row r="427">
          <cell r="B427" t="str">
            <v>7401101806910001</v>
          </cell>
          <cell r="C427">
            <v>25130127456</v>
          </cell>
          <cell r="E427" t="str">
            <v>YUSRIN</v>
          </cell>
          <cell r="F427">
            <v>33407</v>
          </cell>
          <cell r="G427">
            <v>45931</v>
          </cell>
          <cell r="H427">
            <v>3400000</v>
          </cell>
          <cell r="I427">
            <v>6800000</v>
          </cell>
          <cell r="J427">
            <v>177480</v>
          </cell>
          <cell r="K427">
            <v>30600</v>
          </cell>
          <cell r="L427">
            <v>377400</v>
          </cell>
          <cell r="M427">
            <v>204000</v>
          </cell>
          <cell r="N427">
            <v>204000</v>
          </cell>
          <cell r="O427">
            <v>102000</v>
          </cell>
          <cell r="P427">
            <v>0</v>
          </cell>
          <cell r="Q427">
            <v>0</v>
          </cell>
          <cell r="R427">
            <v>1095480</v>
          </cell>
        </row>
        <row r="428">
          <cell r="B428" t="str">
            <v>7401071010850001</v>
          </cell>
          <cell r="C428">
            <v>25082897825</v>
          </cell>
          <cell r="E428" t="str">
            <v>YUSRIN</v>
          </cell>
          <cell r="F428">
            <v>31330</v>
          </cell>
          <cell r="G428">
            <v>45839</v>
          </cell>
          <cell r="H428">
            <v>3400000</v>
          </cell>
          <cell r="I428">
            <v>0</v>
          </cell>
          <cell r="J428">
            <v>59160</v>
          </cell>
          <cell r="K428">
            <v>10200</v>
          </cell>
          <cell r="L428">
            <v>125800</v>
          </cell>
          <cell r="M428">
            <v>68000</v>
          </cell>
          <cell r="N428">
            <v>68000</v>
          </cell>
          <cell r="O428">
            <v>34000</v>
          </cell>
          <cell r="P428">
            <v>0</v>
          </cell>
          <cell r="Q428">
            <v>0</v>
          </cell>
          <cell r="R428">
            <v>365160</v>
          </cell>
        </row>
        <row r="429">
          <cell r="B429" t="str">
            <v>7401120207010001</v>
          </cell>
          <cell r="C429">
            <v>25082897817</v>
          </cell>
          <cell r="E429" t="str">
            <v>ZULKIFLI</v>
          </cell>
          <cell r="F429">
            <v>37074</v>
          </cell>
          <cell r="G429">
            <v>45839</v>
          </cell>
          <cell r="H429">
            <v>3400000</v>
          </cell>
          <cell r="I429">
            <v>0</v>
          </cell>
          <cell r="J429">
            <v>59160</v>
          </cell>
          <cell r="K429">
            <v>10200</v>
          </cell>
          <cell r="L429">
            <v>125800</v>
          </cell>
          <cell r="M429">
            <v>68000</v>
          </cell>
          <cell r="N429">
            <v>68000</v>
          </cell>
          <cell r="O429">
            <v>34000</v>
          </cell>
          <cell r="P429">
            <v>0</v>
          </cell>
          <cell r="Q429">
            <v>0</v>
          </cell>
          <cell r="R429">
            <v>365160</v>
          </cell>
        </row>
        <row r="430">
          <cell r="B430" t="str">
            <v>7405191303050001</v>
          </cell>
          <cell r="C430">
            <v>25028309935</v>
          </cell>
          <cell r="E430" t="str">
            <v>ZULKIFLI</v>
          </cell>
          <cell r="F430">
            <v>36598</v>
          </cell>
          <cell r="G430">
            <v>45717</v>
          </cell>
          <cell r="H430">
            <v>3400000</v>
          </cell>
          <cell r="I430">
            <v>0</v>
          </cell>
          <cell r="J430">
            <v>59160</v>
          </cell>
          <cell r="K430">
            <v>10200</v>
          </cell>
          <cell r="L430">
            <v>125800</v>
          </cell>
          <cell r="M430">
            <v>68000</v>
          </cell>
          <cell r="N430">
            <v>68000</v>
          </cell>
          <cell r="O430">
            <v>34000</v>
          </cell>
          <cell r="P430">
            <v>0</v>
          </cell>
          <cell r="Q430">
            <v>0</v>
          </cell>
          <cell r="R430">
            <v>365160</v>
          </cell>
        </row>
      </sheetData>
      <sheetData sheetId="1">
        <row r="3">
          <cell r="E3" t="str">
            <v>WAHYUDDIN</v>
          </cell>
          <cell r="F3" t="str">
            <v>0002303630605</v>
          </cell>
          <cell r="G3" t="str">
            <v>PESERTA</v>
          </cell>
        </row>
        <row r="4">
          <cell r="E4" t="str">
            <v>SUHARMAN</v>
          </cell>
          <cell r="F4" t="str">
            <v>0003525772577</v>
          </cell>
          <cell r="G4" t="str">
            <v>PESERTA</v>
          </cell>
        </row>
        <row r="5">
          <cell r="E5" t="str">
            <v>AISYAH NAYLA RISKANAYA</v>
          </cell>
          <cell r="F5" t="str">
            <v>0003558362365</v>
          </cell>
          <cell r="G5" t="str">
            <v>ANAK</v>
          </cell>
        </row>
        <row r="6">
          <cell r="E6" t="str">
            <v>MUH. FITRAH</v>
          </cell>
          <cell r="F6" t="str">
            <v>0001319780439</v>
          </cell>
          <cell r="G6" t="str">
            <v>ANAK</v>
          </cell>
        </row>
        <row r="7">
          <cell r="E7" t="str">
            <v>ARZEYRA MAWLA JUANDA</v>
          </cell>
          <cell r="F7" t="str">
            <v>0003501239084</v>
          </cell>
          <cell r="G7" t="str">
            <v>ANAK</v>
          </cell>
        </row>
        <row r="8">
          <cell r="E8" t="str">
            <v>MUH. FADLI</v>
          </cell>
          <cell r="F8" t="str">
            <v>0002893842044</v>
          </cell>
          <cell r="G8" t="str">
            <v>ANAK</v>
          </cell>
        </row>
        <row r="9">
          <cell r="E9" t="str">
            <v>HASWAR ANSYARI</v>
          </cell>
          <cell r="F9" t="str">
            <v>0002053789942</v>
          </cell>
          <cell r="G9" t="str">
            <v>PESERTA</v>
          </cell>
        </row>
        <row r="10">
          <cell r="E10" t="str">
            <v>ATIFA UFAIRAH</v>
          </cell>
          <cell r="F10" t="str">
            <v>0001889213523</v>
          </cell>
          <cell r="G10" t="str">
            <v>ANAK</v>
          </cell>
        </row>
        <row r="11">
          <cell r="E11" t="str">
            <v>YULI KENDEK</v>
          </cell>
          <cell r="F11" t="str">
            <v>0002432505137</v>
          </cell>
          <cell r="G11" t="str">
            <v>ISTRI</v>
          </cell>
        </row>
        <row r="12">
          <cell r="E12" t="str">
            <v>MUHAMMAD ALFIAN RIZQY</v>
          </cell>
          <cell r="F12" t="str">
            <v>0003606627565</v>
          </cell>
          <cell r="G12" t="str">
            <v>ANAK</v>
          </cell>
        </row>
        <row r="13">
          <cell r="E13" t="str">
            <v>RASTI THOMAS TAMBAH</v>
          </cell>
          <cell r="F13" t="str">
            <v>0001969956663</v>
          </cell>
          <cell r="G13" t="str">
            <v>ANAK</v>
          </cell>
        </row>
        <row r="14">
          <cell r="E14" t="str">
            <v>MUH FIRDAUS</v>
          </cell>
          <cell r="F14" t="str">
            <v>0001889198403</v>
          </cell>
          <cell r="G14" t="str">
            <v>ANAK</v>
          </cell>
        </row>
        <row r="15">
          <cell r="E15" t="str">
            <v>ALLEA KHOIRIYAH RAMADANI</v>
          </cell>
          <cell r="F15" t="str">
            <v>0002195208246</v>
          </cell>
          <cell r="G15" t="str">
            <v>ANAK</v>
          </cell>
        </row>
        <row r="16">
          <cell r="E16" t="str">
            <v>OCARI YANTO</v>
          </cell>
          <cell r="F16" t="str">
            <v>0000134177602</v>
          </cell>
          <cell r="G16" t="str">
            <v>PESERTA</v>
          </cell>
        </row>
        <row r="17">
          <cell r="E17" t="str">
            <v>TAFRY SUHENDRA</v>
          </cell>
          <cell r="F17" t="str">
            <v>0002367173079</v>
          </cell>
          <cell r="G17" t="str">
            <v>PESERTA</v>
          </cell>
        </row>
        <row r="18">
          <cell r="E18" t="str">
            <v>ANDI AISYAH MISRA</v>
          </cell>
          <cell r="F18" t="str">
            <v>0001548530954</v>
          </cell>
          <cell r="G18" t="str">
            <v>ISTRI</v>
          </cell>
        </row>
        <row r="19">
          <cell r="E19" t="str">
            <v>SALMAN ALFARISI</v>
          </cell>
          <cell r="F19" t="str">
            <v>0001548530943</v>
          </cell>
          <cell r="G19" t="str">
            <v>PESERTA</v>
          </cell>
        </row>
        <row r="20">
          <cell r="E20" t="str">
            <v>SAMSIR</v>
          </cell>
          <cell r="F20" t="str">
            <v>0003091316703</v>
          </cell>
          <cell r="G20" t="str">
            <v>PESERTA</v>
          </cell>
        </row>
        <row r="21">
          <cell r="E21" t="str">
            <v>MUH. RIFAI ZULKIFLI</v>
          </cell>
          <cell r="F21" t="str">
            <v>0002249034827</v>
          </cell>
          <cell r="G21" t="str">
            <v>PESERTA</v>
          </cell>
        </row>
        <row r="22">
          <cell r="E22" t="str">
            <v>IWAN</v>
          </cell>
          <cell r="F22" t="str">
            <v>0000952087048</v>
          </cell>
          <cell r="G22" t="str">
            <v>PESERTA</v>
          </cell>
        </row>
        <row r="23">
          <cell r="E23" t="str">
            <v>IHDAM MULKIJAYA</v>
          </cell>
          <cell r="F23" t="str">
            <v>0001936195312</v>
          </cell>
          <cell r="G23" t="str">
            <v>PESERTA</v>
          </cell>
        </row>
        <row r="24">
          <cell r="E24" t="str">
            <v>AKRUDIN</v>
          </cell>
          <cell r="F24" t="str">
            <v>0002173264468</v>
          </cell>
          <cell r="G24" t="str">
            <v>PESERTA</v>
          </cell>
        </row>
        <row r="25">
          <cell r="E25" t="str">
            <v>MUSAKKIR</v>
          </cell>
          <cell r="F25" t="str">
            <v>0000490727722</v>
          </cell>
          <cell r="G25" t="str">
            <v>PESERTA</v>
          </cell>
        </row>
        <row r="26">
          <cell r="E26" t="str">
            <v>KRISTIAN PAGULING</v>
          </cell>
          <cell r="F26" t="str">
            <v>0001143806062</v>
          </cell>
          <cell r="G26" t="str">
            <v>PESERTA</v>
          </cell>
        </row>
        <row r="27">
          <cell r="E27" t="str">
            <v>ALIMIN</v>
          </cell>
          <cell r="F27" t="str">
            <v>0001839044619</v>
          </cell>
          <cell r="G27" t="str">
            <v>PESERTA</v>
          </cell>
        </row>
        <row r="28">
          <cell r="E28" t="str">
            <v>MUHAMMAD JIBRAN ALFARISI</v>
          </cell>
          <cell r="F28" t="str">
            <v>0001548530965</v>
          </cell>
          <cell r="G28" t="str">
            <v>ANAK</v>
          </cell>
        </row>
        <row r="29">
          <cell r="E29" t="str">
            <v>NURMIN</v>
          </cell>
          <cell r="F29" t="str">
            <v>0001845766078</v>
          </cell>
          <cell r="G29" t="str">
            <v>ISTRI</v>
          </cell>
        </row>
        <row r="30">
          <cell r="E30" t="str">
            <v>SUPIRMAN</v>
          </cell>
          <cell r="F30" t="str">
            <v>0002210507831</v>
          </cell>
          <cell r="G30" t="str">
            <v>PESERTA</v>
          </cell>
        </row>
        <row r="31">
          <cell r="E31" t="str">
            <v>SYAHRUT. K</v>
          </cell>
          <cell r="F31" t="str">
            <v>0002922244468</v>
          </cell>
          <cell r="G31" t="str">
            <v>PESERTA</v>
          </cell>
        </row>
        <row r="32">
          <cell r="E32" t="str">
            <v>MUH. ARSYIL AL GIBRAN</v>
          </cell>
          <cell r="F32" t="str">
            <v>0003601394425</v>
          </cell>
          <cell r="G32" t="str">
            <v>ANAK</v>
          </cell>
        </row>
        <row r="33">
          <cell r="E33" t="str">
            <v>SYAHIRA NABILA</v>
          </cell>
          <cell r="F33" t="str">
            <v>0003122567842</v>
          </cell>
          <cell r="G33" t="str">
            <v>ANAK</v>
          </cell>
        </row>
        <row r="34">
          <cell r="E34" t="str">
            <v>RESKY YANTO</v>
          </cell>
          <cell r="F34" t="str">
            <v>0003777606369</v>
          </cell>
          <cell r="G34" t="str">
            <v>PESERTA</v>
          </cell>
        </row>
        <row r="35">
          <cell r="E35" t="str">
            <v>ALESHA RAMADHANI ILHAM</v>
          </cell>
          <cell r="F35" t="str">
            <v>0003515880486</v>
          </cell>
          <cell r="G35" t="str">
            <v>ANAK</v>
          </cell>
        </row>
        <row r="36">
          <cell r="E36" t="str">
            <v>RAHMAT</v>
          </cell>
          <cell r="F36" t="str">
            <v>0001940279747</v>
          </cell>
          <cell r="G36" t="str">
            <v>PESERTA</v>
          </cell>
        </row>
        <row r="37">
          <cell r="E37" t="str">
            <v>SAIFUDIN</v>
          </cell>
          <cell r="F37" t="str">
            <v>0003639303437</v>
          </cell>
          <cell r="G37" t="str">
            <v>PESERTA</v>
          </cell>
        </row>
        <row r="38">
          <cell r="E38" t="str">
            <v>ALMASHYRA NAFIZA</v>
          </cell>
          <cell r="F38" t="str">
            <v>0002440096749</v>
          </cell>
          <cell r="G38" t="str">
            <v>ANAK</v>
          </cell>
        </row>
        <row r="39">
          <cell r="E39" t="str">
            <v>SUMARLIANTO</v>
          </cell>
          <cell r="F39" t="str">
            <v>0002045478227</v>
          </cell>
          <cell r="G39" t="str">
            <v>PESERTA</v>
          </cell>
        </row>
        <row r="40">
          <cell r="E40" t="str">
            <v>ARDIKA PRATAMA</v>
          </cell>
          <cell r="F40" t="str">
            <v>0003752235191</v>
          </cell>
          <cell r="G40" t="str">
            <v>PESERTA</v>
          </cell>
        </row>
        <row r="41">
          <cell r="E41" t="str">
            <v>JAELANI ACHMAD</v>
          </cell>
          <cell r="F41" t="str">
            <v>0002311107052</v>
          </cell>
          <cell r="G41" t="str">
            <v>PESERTA</v>
          </cell>
        </row>
        <row r="42">
          <cell r="E42" t="str">
            <v>MUH. SABRIANTO</v>
          </cell>
          <cell r="F42" t="str">
            <v>0001889206784</v>
          </cell>
          <cell r="G42" t="str">
            <v>ANAK</v>
          </cell>
        </row>
        <row r="43">
          <cell r="E43" t="str">
            <v>VIONA CRISTY PARU</v>
          </cell>
          <cell r="F43" t="str">
            <v>0001845766877</v>
          </cell>
          <cell r="G43" t="str">
            <v>ANAK</v>
          </cell>
        </row>
        <row r="44">
          <cell r="E44" t="str">
            <v>MUHAMMAD KHAIRUL ISHAR</v>
          </cell>
          <cell r="F44" t="str">
            <v>0003756333317</v>
          </cell>
          <cell r="G44" t="str">
            <v>PESERTA</v>
          </cell>
        </row>
        <row r="45">
          <cell r="E45" t="str">
            <v>MUH. FAHRIANSYAH</v>
          </cell>
          <cell r="F45" t="str">
            <v>0001326775678</v>
          </cell>
          <cell r="G45" t="str">
            <v>ANAK</v>
          </cell>
        </row>
        <row r="46">
          <cell r="E46" t="str">
            <v>ahmad fatih</v>
          </cell>
          <cell r="F46" t="str">
            <v>0003768853792</v>
          </cell>
          <cell r="G46" t="str">
            <v>ANAK</v>
          </cell>
        </row>
        <row r="47">
          <cell r="E47" t="str">
            <v>KASMIN</v>
          </cell>
          <cell r="F47" t="str">
            <v>0002051350154</v>
          </cell>
          <cell r="G47" t="str">
            <v>ISTRI</v>
          </cell>
        </row>
        <row r="48">
          <cell r="E48" t="str">
            <v>SYAHRUL RAMADHAN</v>
          </cell>
          <cell r="F48" t="str">
            <v>0000951175203</v>
          </cell>
          <cell r="G48" t="str">
            <v>PESERTA</v>
          </cell>
        </row>
        <row r="49">
          <cell r="E49" t="str">
            <v>DEDI</v>
          </cell>
          <cell r="F49" t="str">
            <v>0002008455131</v>
          </cell>
          <cell r="G49" t="str">
            <v>PESERTA</v>
          </cell>
        </row>
        <row r="50">
          <cell r="E50" t="str">
            <v>IRA ANDRIANI S.</v>
          </cell>
          <cell r="F50" t="str">
            <v>0003611822049</v>
          </cell>
          <cell r="G50" t="str">
            <v>ISTRI</v>
          </cell>
        </row>
        <row r="51">
          <cell r="E51" t="str">
            <v>WANDI ARDIANSYAH</v>
          </cell>
          <cell r="F51" t="str">
            <v>0003105630382</v>
          </cell>
          <cell r="G51" t="str">
            <v>PESERTA</v>
          </cell>
        </row>
        <row r="52">
          <cell r="E52" t="str">
            <v>AYUB</v>
          </cell>
          <cell r="F52" t="str">
            <v>0003124493594</v>
          </cell>
          <cell r="G52" t="str">
            <v>PESERTA</v>
          </cell>
        </row>
        <row r="53">
          <cell r="E53" t="str">
            <v>IRNAYATULLAH IRLANA</v>
          </cell>
          <cell r="F53" t="str">
            <v>0002933214884</v>
          </cell>
          <cell r="G53" t="str">
            <v>ANAK</v>
          </cell>
        </row>
        <row r="54">
          <cell r="E54" t="str">
            <v>SAMSIAR</v>
          </cell>
          <cell r="F54" t="str">
            <v>0001074483922</v>
          </cell>
          <cell r="G54" t="str">
            <v>ISTRI</v>
          </cell>
        </row>
        <row r="55">
          <cell r="E55" t="str">
            <v>alifa zea azzahra</v>
          </cell>
          <cell r="F55" t="str">
            <v>0003768065921</v>
          </cell>
          <cell r="G55" t="str">
            <v>ANAK</v>
          </cell>
        </row>
        <row r="56">
          <cell r="E56" t="str">
            <v>AIDIL</v>
          </cell>
          <cell r="F56" t="str">
            <v>0002365755265</v>
          </cell>
          <cell r="G56" t="str">
            <v>PESERTA</v>
          </cell>
        </row>
        <row r="57">
          <cell r="E57" t="str">
            <v>MUHAMMAD FAHREZY KURNIAWAN</v>
          </cell>
          <cell r="F57" t="str">
            <v>0002641240574</v>
          </cell>
          <cell r="G57" t="str">
            <v>ANAK</v>
          </cell>
        </row>
        <row r="58">
          <cell r="E58" t="str">
            <v>MUHAMAD HAFIS</v>
          </cell>
          <cell r="F58" t="str">
            <v>0003754344216</v>
          </cell>
          <cell r="G58" t="str">
            <v>ANAK</v>
          </cell>
        </row>
        <row r="59">
          <cell r="E59" t="str">
            <v>MUHAMMAD QHAIRUL AZHA</v>
          </cell>
          <cell r="F59" t="str">
            <v>0002903218424</v>
          </cell>
          <cell r="G59" t="str">
            <v>ANAK</v>
          </cell>
        </row>
        <row r="60">
          <cell r="E60" t="str">
            <v>MUHAMMAD IRFAN ABBAS</v>
          </cell>
          <cell r="F60" t="str">
            <v>0002827197123</v>
          </cell>
          <cell r="G60" t="str">
            <v>PESERTA</v>
          </cell>
        </row>
        <row r="61">
          <cell r="E61" t="str">
            <v>ADHE NOVIT LATUANDA</v>
          </cell>
          <cell r="F61" t="str">
            <v>0002827209723</v>
          </cell>
          <cell r="G61" t="str">
            <v>PESERTA</v>
          </cell>
        </row>
        <row r="62">
          <cell r="E62" t="str">
            <v>PUTRI NUR AINI</v>
          </cell>
          <cell r="F62" t="str">
            <v>0001936046496</v>
          </cell>
          <cell r="G62" t="str">
            <v>ANAK</v>
          </cell>
        </row>
        <row r="63">
          <cell r="E63" t="str">
            <v>ASHARI RIFALDI</v>
          </cell>
          <cell r="F63" t="str">
            <v>0002891541609</v>
          </cell>
          <cell r="G63" t="str">
            <v>PESERTA</v>
          </cell>
        </row>
        <row r="64">
          <cell r="E64" t="str">
            <v>MUHAMMAD RASYA. H.N</v>
          </cell>
          <cell r="F64" t="str">
            <v>0001178972537</v>
          </cell>
          <cell r="G64" t="str">
            <v>ANAK</v>
          </cell>
        </row>
        <row r="65">
          <cell r="E65" t="str">
            <v>RANGGA FAUZIN</v>
          </cell>
          <cell r="F65" t="str">
            <v>0003076412253</v>
          </cell>
          <cell r="G65" t="str">
            <v>PESERTA</v>
          </cell>
        </row>
        <row r="66">
          <cell r="E66" t="str">
            <v>TARMINI</v>
          </cell>
          <cell r="F66" t="str">
            <v>0001879775245</v>
          </cell>
          <cell r="G66" t="str">
            <v>ISTRI</v>
          </cell>
        </row>
        <row r="67">
          <cell r="E67" t="str">
            <v>AZRIEL</v>
          </cell>
          <cell r="F67" t="str">
            <v>0003613082398</v>
          </cell>
          <cell r="G67" t="str">
            <v>ANAK</v>
          </cell>
        </row>
        <row r="68">
          <cell r="E68" t="str">
            <v>MUH. RISAL</v>
          </cell>
          <cell r="F68" t="str">
            <v>0002469082487</v>
          </cell>
          <cell r="G68" t="str">
            <v>PESERTA</v>
          </cell>
        </row>
        <row r="69">
          <cell r="E69" t="str">
            <v>UMI KALSUM</v>
          </cell>
          <cell r="F69" t="str">
            <v>0001845766034</v>
          </cell>
          <cell r="G69" t="str">
            <v>ISTRI</v>
          </cell>
        </row>
        <row r="70">
          <cell r="E70" t="str">
            <v>YUPDIMAN</v>
          </cell>
          <cell r="F70" t="str">
            <v>0003752377975</v>
          </cell>
          <cell r="G70" t="str">
            <v>PESERTA</v>
          </cell>
        </row>
        <row r="71">
          <cell r="E71" t="str">
            <v>MUH. MUSA</v>
          </cell>
          <cell r="F71" t="str">
            <v>0003507672328</v>
          </cell>
          <cell r="G71" t="str">
            <v>PESERTA</v>
          </cell>
        </row>
        <row r="72">
          <cell r="E72" t="str">
            <v>APRISAL</v>
          </cell>
          <cell r="F72" t="str">
            <v>0002436245515</v>
          </cell>
          <cell r="G72" t="str">
            <v>PESERTA</v>
          </cell>
        </row>
        <row r="73">
          <cell r="E73" t="str">
            <v>MUH. HASBI ASSHIDDIQ</v>
          </cell>
          <cell r="F73" t="str">
            <v>0002404830317</v>
          </cell>
          <cell r="G73" t="str">
            <v>PESERTA</v>
          </cell>
        </row>
        <row r="74">
          <cell r="E74" t="str">
            <v>NUR IRHAM KHALIQ</v>
          </cell>
          <cell r="F74" t="str">
            <v>0001900457368</v>
          </cell>
          <cell r="G74" t="str">
            <v>PESERTA</v>
          </cell>
        </row>
        <row r="75">
          <cell r="E75" t="str">
            <v>HERMANZAH</v>
          </cell>
          <cell r="F75" t="str">
            <v>0002008418916</v>
          </cell>
          <cell r="G75" t="str">
            <v>PESERTA</v>
          </cell>
        </row>
        <row r="76">
          <cell r="E76" t="str">
            <v>IRFAN RAMA</v>
          </cell>
          <cell r="F76" t="str">
            <v>0001426182502</v>
          </cell>
          <cell r="G76" t="str">
            <v>PESERTA</v>
          </cell>
        </row>
        <row r="77">
          <cell r="E77" t="str">
            <v>IBRAHIM HASAN. A</v>
          </cell>
          <cell r="F77" t="str">
            <v>0001845765832</v>
          </cell>
          <cell r="G77" t="str">
            <v>ANAK</v>
          </cell>
        </row>
        <row r="78">
          <cell r="E78" t="str">
            <v>JUFRI</v>
          </cell>
          <cell r="F78" t="str">
            <v>0003259905513</v>
          </cell>
          <cell r="G78" t="str">
            <v>PESERTA</v>
          </cell>
        </row>
        <row r="79">
          <cell r="E79" t="str">
            <v>MUHAMMAD ARSYID</v>
          </cell>
          <cell r="F79" t="str">
            <v>0003076398099</v>
          </cell>
          <cell r="G79" t="str">
            <v>PESERTA</v>
          </cell>
        </row>
        <row r="80">
          <cell r="E80" t="str">
            <v>EMIL ASRITO TAHOA</v>
          </cell>
          <cell r="F80" t="str">
            <v>0003265812178</v>
          </cell>
          <cell r="G80" t="str">
            <v>PESERTA</v>
          </cell>
        </row>
        <row r="81">
          <cell r="E81" t="str">
            <v>SAHARUDDIN PALLANG</v>
          </cell>
          <cell r="F81" t="str">
            <v>0002427020458</v>
          </cell>
          <cell r="G81" t="str">
            <v>PESERTA</v>
          </cell>
        </row>
        <row r="82">
          <cell r="E82" t="str">
            <v>NOVITRIANA RAFIQ</v>
          </cell>
          <cell r="F82" t="str">
            <v>0001550859401</v>
          </cell>
          <cell r="G82" t="str">
            <v>ISTRI</v>
          </cell>
        </row>
        <row r="83">
          <cell r="E83" t="str">
            <v>RIANY ADRIELLA</v>
          </cell>
          <cell r="F83" t="str">
            <v>0002937903355</v>
          </cell>
          <cell r="G83" t="str">
            <v>ANAK</v>
          </cell>
        </row>
        <row r="84">
          <cell r="E84" t="str">
            <v>KADEK DWI GELLYANTO</v>
          </cell>
          <cell r="F84" t="str">
            <v>0001883118587</v>
          </cell>
          <cell r="G84" t="str">
            <v>PESERTA</v>
          </cell>
        </row>
        <row r="85">
          <cell r="E85" t="str">
            <v>ABHY TIRSTAN</v>
          </cell>
          <cell r="F85" t="str">
            <v>0001827765415</v>
          </cell>
          <cell r="G85" t="str">
            <v>ANAK</v>
          </cell>
        </row>
        <row r="86">
          <cell r="E86" t="str">
            <v>AKBAR SAPUTRA</v>
          </cell>
          <cell r="F86" t="str">
            <v>0002008414811</v>
          </cell>
          <cell r="G86" t="str">
            <v>PESERTA</v>
          </cell>
        </row>
        <row r="87">
          <cell r="E87" t="str">
            <v>MUH. IVON SYARDHANI RAMADHAN SATAR</v>
          </cell>
          <cell r="F87" t="str">
            <v>0000167097543</v>
          </cell>
          <cell r="G87" t="str">
            <v>PESERTA</v>
          </cell>
        </row>
        <row r="88">
          <cell r="E88" t="str">
            <v>MARNA</v>
          </cell>
          <cell r="F88" t="str">
            <v>0001845766765</v>
          </cell>
          <cell r="G88" t="str">
            <v>ISTRI</v>
          </cell>
        </row>
        <row r="89">
          <cell r="E89" t="str">
            <v>HARLINA</v>
          </cell>
          <cell r="F89" t="str">
            <v>0001845767867</v>
          </cell>
          <cell r="G89" t="str">
            <v>ISTRI</v>
          </cell>
        </row>
        <row r="90">
          <cell r="E90" t="str">
            <v>WAHYU ADRIAN</v>
          </cell>
          <cell r="F90" t="str">
            <v>0001903515996</v>
          </cell>
          <cell r="G90" t="str">
            <v>PESERTA</v>
          </cell>
        </row>
        <row r="91">
          <cell r="E91" t="str">
            <v>DWI FEBRIANSYAH</v>
          </cell>
          <cell r="F91" t="str">
            <v>0002370091634</v>
          </cell>
          <cell r="G91" t="str">
            <v>PESERTA</v>
          </cell>
        </row>
        <row r="92">
          <cell r="E92" t="str">
            <v>muhammad alfarizky althaf</v>
          </cell>
          <cell r="F92" t="str">
            <v>0003768031991</v>
          </cell>
          <cell r="G92" t="str">
            <v>ANAK</v>
          </cell>
        </row>
        <row r="93">
          <cell r="E93" t="str">
            <v>ABIDZAR ULWAN RAFAISAN</v>
          </cell>
          <cell r="F93" t="str">
            <v>0003608380495</v>
          </cell>
          <cell r="G93" t="str">
            <v>ANAK</v>
          </cell>
        </row>
        <row r="94">
          <cell r="E94" t="str">
            <v>IRFAN</v>
          </cell>
          <cell r="F94" t="str">
            <v>0002876345706</v>
          </cell>
          <cell r="G94" t="str">
            <v>PESERTA</v>
          </cell>
        </row>
        <row r="95">
          <cell r="E95" t="str">
            <v>IWIN SETIAWAN</v>
          </cell>
          <cell r="F95" t="str">
            <v>0003255549118</v>
          </cell>
          <cell r="G95" t="str">
            <v>PESERTA</v>
          </cell>
        </row>
        <row r="96">
          <cell r="E96" t="str">
            <v>ASRIANA</v>
          </cell>
          <cell r="F96" t="str">
            <v>0002737666629</v>
          </cell>
          <cell r="G96" t="str">
            <v>ISTRI</v>
          </cell>
        </row>
        <row r="97">
          <cell r="E97" t="str">
            <v>FEBE MONIQUE SUNDAH</v>
          </cell>
          <cell r="F97" t="str">
            <v>0001370899574</v>
          </cell>
          <cell r="G97" t="str">
            <v>ISTRI</v>
          </cell>
        </row>
        <row r="98">
          <cell r="E98" t="str">
            <v>GEDE NGURAH</v>
          </cell>
          <cell r="F98" t="str">
            <v>0000955663209</v>
          </cell>
          <cell r="G98" t="str">
            <v>PESERTA</v>
          </cell>
        </row>
        <row r="99">
          <cell r="E99" t="str">
            <v>SRI INDAH LESTARI JUMADIL</v>
          </cell>
          <cell r="F99" t="str">
            <v>0002854547043</v>
          </cell>
          <cell r="G99" t="str">
            <v>ISTRI</v>
          </cell>
        </row>
        <row r="100">
          <cell r="E100" t="str">
            <v>ANAS</v>
          </cell>
          <cell r="F100" t="str">
            <v>0001936028979</v>
          </cell>
          <cell r="G100" t="str">
            <v>PESERTA</v>
          </cell>
        </row>
        <row r="101">
          <cell r="E101" t="str">
            <v>MUH. NIZAM ASSHIDDIQ</v>
          </cell>
          <cell r="F101" t="str">
            <v>0003112682253</v>
          </cell>
          <cell r="G101" t="str">
            <v>ANAK</v>
          </cell>
        </row>
        <row r="102">
          <cell r="E102" t="str">
            <v>NUR HAFIZAH GHAZIYAH</v>
          </cell>
          <cell r="F102" t="str">
            <v>0002922857289</v>
          </cell>
          <cell r="G102" t="str">
            <v>ANAK</v>
          </cell>
        </row>
        <row r="103">
          <cell r="E103" t="str">
            <v>ANANDA REFAN</v>
          </cell>
          <cell r="F103" t="str">
            <v>0002827216214</v>
          </cell>
          <cell r="G103" t="str">
            <v>ANAK</v>
          </cell>
        </row>
        <row r="104">
          <cell r="E104" t="str">
            <v>YUSNA PAAT</v>
          </cell>
          <cell r="F104" t="str">
            <v>0000952746794</v>
          </cell>
          <cell r="G104" t="str">
            <v>ISTRI</v>
          </cell>
        </row>
        <row r="105">
          <cell r="E105" t="str">
            <v>MUHAMMAD ADITYA SAPUTRA</v>
          </cell>
          <cell r="F105" t="str">
            <v>0001326775588</v>
          </cell>
          <cell r="G105" t="str">
            <v>ANAK</v>
          </cell>
        </row>
        <row r="106">
          <cell r="E106" t="str">
            <v>RAFASSYA ZULKIFLI</v>
          </cell>
          <cell r="F106" t="str">
            <v>0002762542394</v>
          </cell>
          <cell r="G106" t="str">
            <v>ANAK</v>
          </cell>
        </row>
        <row r="107">
          <cell r="E107" t="str">
            <v>RELYANTI SAMPEBUA'</v>
          </cell>
          <cell r="F107" t="str">
            <v>0002432505374</v>
          </cell>
          <cell r="G107" t="str">
            <v>ANAK</v>
          </cell>
        </row>
        <row r="108">
          <cell r="E108" t="str">
            <v>MUHAMMAD HILMAN HAQ AZIS</v>
          </cell>
          <cell r="F108" t="str">
            <v>0002259107853</v>
          </cell>
          <cell r="G108" t="str">
            <v>PESERTA</v>
          </cell>
        </row>
        <row r="109">
          <cell r="E109" t="str">
            <v>ALESHA ZAHIRA AZALEA</v>
          </cell>
          <cell r="F109" t="str">
            <v>0003616921348</v>
          </cell>
          <cell r="G109" t="str">
            <v>ANAK</v>
          </cell>
        </row>
        <row r="110">
          <cell r="E110" t="str">
            <v>RAFLIADI</v>
          </cell>
          <cell r="F110" t="str">
            <v>0002172760547</v>
          </cell>
          <cell r="G110" t="str">
            <v>PESERTA</v>
          </cell>
        </row>
        <row r="111">
          <cell r="E111" t="str">
            <v>MUHAMMAD ALFA KABIRAN</v>
          </cell>
          <cell r="F111" t="str">
            <v>0003126212842</v>
          </cell>
          <cell r="G111" t="str">
            <v>ANAK</v>
          </cell>
        </row>
        <row r="112">
          <cell r="E112" t="str">
            <v>PIPIN JULIANTI</v>
          </cell>
          <cell r="F112" t="str">
            <v>0001439552428</v>
          </cell>
          <cell r="G112" t="str">
            <v>ISTRI</v>
          </cell>
        </row>
        <row r="113">
          <cell r="E113" t="str">
            <v>VIONY CRISTY PARU</v>
          </cell>
          <cell r="F113" t="str">
            <v>0003045842471</v>
          </cell>
          <cell r="G113" t="str">
            <v>ANAK</v>
          </cell>
        </row>
        <row r="114">
          <cell r="E114" t="str">
            <v>OSEANA ARUMDANI</v>
          </cell>
          <cell r="F114" t="str">
            <v>0003642608518</v>
          </cell>
          <cell r="G114" t="str">
            <v>ISTRI</v>
          </cell>
        </row>
        <row r="115">
          <cell r="E115" t="str">
            <v>KHENT ANUGRAH DWIDELS PARU</v>
          </cell>
          <cell r="F115" t="str">
            <v>0001845766833</v>
          </cell>
          <cell r="G115" t="str">
            <v>ANAK</v>
          </cell>
        </row>
        <row r="116">
          <cell r="E116" t="str">
            <v>ASWAN. S</v>
          </cell>
          <cell r="F116" t="str">
            <v>0003579730424</v>
          </cell>
          <cell r="G116" t="str">
            <v>PESERTA</v>
          </cell>
        </row>
        <row r="117">
          <cell r="E117" t="str">
            <v>VINZEN THEGAR</v>
          </cell>
          <cell r="F117" t="str">
            <v>0001429540604</v>
          </cell>
          <cell r="G117" t="str">
            <v>PESERTA</v>
          </cell>
        </row>
        <row r="118">
          <cell r="E118" t="str">
            <v>RAHMAT HIDAYAT</v>
          </cell>
          <cell r="F118" t="str">
            <v>0001845767902</v>
          </cell>
          <cell r="G118" t="str">
            <v>ANAK</v>
          </cell>
        </row>
        <row r="119">
          <cell r="E119" t="str">
            <v>JEPRI</v>
          </cell>
          <cell r="F119" t="str">
            <v>0000951219257</v>
          </cell>
          <cell r="G119" t="str">
            <v>PESERTA</v>
          </cell>
        </row>
        <row r="120">
          <cell r="E120" t="str">
            <v>BILAL HAFIZ ATHAILLAH</v>
          </cell>
          <cell r="F120" t="str">
            <v>0003086334977</v>
          </cell>
          <cell r="G120" t="str">
            <v>ANAK</v>
          </cell>
        </row>
        <row r="121">
          <cell r="E121" t="str">
            <v>ABRISAM BRYAN ALVARO</v>
          </cell>
          <cell r="F121" t="str">
            <v>0003603303527</v>
          </cell>
          <cell r="G121" t="str">
            <v>ANAK</v>
          </cell>
        </row>
        <row r="122">
          <cell r="E122" t="str">
            <v>SUHARDIN. S</v>
          </cell>
          <cell r="F122" t="str">
            <v>0003308144951</v>
          </cell>
          <cell r="G122" t="str">
            <v>PESERTA</v>
          </cell>
        </row>
        <row r="123">
          <cell r="E123" t="str">
            <v>FERI</v>
          </cell>
          <cell r="F123" t="str">
            <v>0002401275104</v>
          </cell>
          <cell r="G123" t="str">
            <v>PESERTA</v>
          </cell>
        </row>
        <row r="124">
          <cell r="E124" t="str">
            <v>ALFIN RAHMAN</v>
          </cell>
          <cell r="F124" t="str">
            <v>0000951445528</v>
          </cell>
          <cell r="G124" t="str">
            <v>PESERTA</v>
          </cell>
        </row>
        <row r="125">
          <cell r="E125" t="str">
            <v>RENDI ANGGRIAWAN</v>
          </cell>
          <cell r="F125" t="str">
            <v>0001897667583</v>
          </cell>
          <cell r="G125" t="str">
            <v>PESERTA</v>
          </cell>
        </row>
        <row r="126">
          <cell r="E126" t="str">
            <v>SUMARDIN</v>
          </cell>
          <cell r="F126" t="str">
            <v>0001941193642</v>
          </cell>
          <cell r="G126" t="str">
            <v>PESERTA</v>
          </cell>
        </row>
        <row r="127">
          <cell r="E127" t="str">
            <v>DEDY CAHYONO</v>
          </cell>
          <cell r="F127" t="str">
            <v>0002058244345</v>
          </cell>
          <cell r="G127" t="str">
            <v>PESERTA</v>
          </cell>
        </row>
        <row r="128">
          <cell r="E128" t="str">
            <v>HERLINA</v>
          </cell>
          <cell r="F128" t="str">
            <v>0001295990098</v>
          </cell>
          <cell r="G128" t="str">
            <v>ISTRI</v>
          </cell>
        </row>
        <row r="129">
          <cell r="E129" t="str">
            <v>ELDAA SALAMBA</v>
          </cell>
          <cell r="F129" t="str">
            <v>0001837293085</v>
          </cell>
          <cell r="G129" t="str">
            <v>PESERTA</v>
          </cell>
        </row>
        <row r="130">
          <cell r="E130" t="str">
            <v>MUH. SANDI. S</v>
          </cell>
          <cell r="F130" t="str">
            <v>0002615290266</v>
          </cell>
          <cell r="G130" t="str">
            <v>PESERTA</v>
          </cell>
        </row>
        <row r="131">
          <cell r="E131" t="str">
            <v>SHANUM UMAIZA ELRUMIYA</v>
          </cell>
          <cell r="F131" t="str">
            <v>0003600077139</v>
          </cell>
          <cell r="G131" t="str">
            <v>ANAK</v>
          </cell>
        </row>
        <row r="132">
          <cell r="E132" t="str">
            <v>MUH. RAKIAN PURNAMA</v>
          </cell>
          <cell r="F132" t="str">
            <v>0001879799139</v>
          </cell>
          <cell r="G132" t="str">
            <v>PESERTA</v>
          </cell>
        </row>
        <row r="133">
          <cell r="E133" t="str">
            <v>BAYU ALMUZAFAR</v>
          </cell>
          <cell r="F133" t="str">
            <v>0002636285646</v>
          </cell>
          <cell r="G133" t="str">
            <v>PESERTA</v>
          </cell>
        </row>
        <row r="134">
          <cell r="E134" t="str">
            <v>NABILA AZZAHRA TAFRI</v>
          </cell>
          <cell r="F134" t="str">
            <v>0003599244843</v>
          </cell>
          <cell r="G134" t="str">
            <v>ANAK</v>
          </cell>
        </row>
        <row r="135">
          <cell r="E135" t="str">
            <v>SARLINDA</v>
          </cell>
          <cell r="F135" t="str">
            <v>0002173264479</v>
          </cell>
          <cell r="G135" t="str">
            <v>ISTRI</v>
          </cell>
        </row>
        <row r="136">
          <cell r="E136" t="str">
            <v>MAWAR</v>
          </cell>
          <cell r="F136" t="str">
            <v>0003534329002</v>
          </cell>
          <cell r="G136" t="str">
            <v>ISTRI</v>
          </cell>
        </row>
        <row r="137">
          <cell r="E137" t="str">
            <v>WAHID AL KAFFI</v>
          </cell>
          <cell r="F137" t="str">
            <v>0002305961201</v>
          </cell>
          <cell r="G137" t="str">
            <v>ANAK</v>
          </cell>
        </row>
        <row r="138">
          <cell r="E138" t="str">
            <v>KURNIA</v>
          </cell>
          <cell r="F138" t="str">
            <v>0002892526795</v>
          </cell>
          <cell r="G138" t="str">
            <v>ISTRI</v>
          </cell>
        </row>
        <row r="139">
          <cell r="E139" t="str">
            <v>ARDIANTI</v>
          </cell>
          <cell r="F139" t="str">
            <v>0002938606852</v>
          </cell>
          <cell r="G139" t="str">
            <v>ISTRI</v>
          </cell>
        </row>
        <row r="140">
          <cell r="E140" t="str">
            <v>SABAN</v>
          </cell>
          <cell r="F140" t="str">
            <v>0000950496669</v>
          </cell>
          <cell r="G140" t="str">
            <v>PESERTA</v>
          </cell>
        </row>
        <row r="141">
          <cell r="E141" t="str">
            <v>ARNOLDUS RANGGA</v>
          </cell>
          <cell r="F141" t="str">
            <v>0001879701445</v>
          </cell>
          <cell r="G141" t="str">
            <v>PESERTA</v>
          </cell>
        </row>
        <row r="142">
          <cell r="E142" t="str">
            <v>VELICIA NATALIA</v>
          </cell>
          <cell r="F142" t="str">
            <v>0003600083913</v>
          </cell>
          <cell r="G142" t="str">
            <v>ANAK</v>
          </cell>
        </row>
        <row r="143">
          <cell r="E143" t="str">
            <v>ELIZA SAFA SALSABILA</v>
          </cell>
          <cell r="F143" t="str">
            <v>0002051350211</v>
          </cell>
          <cell r="G143" t="str">
            <v>ANAK</v>
          </cell>
        </row>
        <row r="144">
          <cell r="E144" t="str">
            <v>ALHAMDANI</v>
          </cell>
          <cell r="F144" t="str">
            <v>0002593140175</v>
          </cell>
          <cell r="G144" t="str">
            <v>PESERTA</v>
          </cell>
        </row>
        <row r="145">
          <cell r="E145" t="str">
            <v>HUSNUL ADLI</v>
          </cell>
          <cell r="F145" t="str">
            <v>0002173174795</v>
          </cell>
          <cell r="G145" t="str">
            <v>PESERTA</v>
          </cell>
        </row>
        <row r="146">
          <cell r="E146" t="str">
            <v>SISWANTO</v>
          </cell>
          <cell r="F146" t="str">
            <v>0002938604894</v>
          </cell>
          <cell r="G146" t="str">
            <v>PESERTA</v>
          </cell>
        </row>
        <row r="147">
          <cell r="E147" t="str">
            <v>MUH. ADRIANSA ASSHIDDIQ</v>
          </cell>
          <cell r="F147" t="str">
            <v>0003112682141</v>
          </cell>
          <cell r="G147" t="str">
            <v>ANAK</v>
          </cell>
        </row>
        <row r="148">
          <cell r="E148" t="str">
            <v>MIKHAIL IBRAHIM</v>
          </cell>
          <cell r="F148" t="str">
            <v>0002303631933</v>
          </cell>
          <cell r="G148" t="str">
            <v>ANAK</v>
          </cell>
        </row>
        <row r="149">
          <cell r="E149" t="str">
            <v>AZZAHRA PUTRI ILHAM</v>
          </cell>
          <cell r="F149" t="str">
            <v>0002912096542</v>
          </cell>
          <cell r="G149" t="str">
            <v>ANAK</v>
          </cell>
        </row>
        <row r="150">
          <cell r="E150" t="str">
            <v>FANDI ANDIKA</v>
          </cell>
          <cell r="F150" t="str">
            <v>0001822219659</v>
          </cell>
          <cell r="G150" t="str">
            <v>PESERTA</v>
          </cell>
        </row>
        <row r="151">
          <cell r="E151" t="str">
            <v>SYAJHRUL RAMADHAN</v>
          </cell>
          <cell r="F151" t="str">
            <v>0002172676026</v>
          </cell>
          <cell r="G151" t="str">
            <v>PESERTA</v>
          </cell>
        </row>
        <row r="152">
          <cell r="E152" t="str">
            <v>SAMSURYADI</v>
          </cell>
          <cell r="F152" t="str">
            <v>0001963449066</v>
          </cell>
          <cell r="G152" t="str">
            <v>PESERTA</v>
          </cell>
        </row>
        <row r="153">
          <cell r="E153" t="str">
            <v>MAHER ALFAREZI ANAS</v>
          </cell>
          <cell r="F153" t="str">
            <v>0003600099325</v>
          </cell>
          <cell r="G153" t="str">
            <v>ANAK</v>
          </cell>
        </row>
        <row r="154">
          <cell r="E154" t="str">
            <v>NUR SYAIDATUL NAFISYA</v>
          </cell>
          <cell r="F154" t="str">
            <v>0002980943886</v>
          </cell>
          <cell r="G154" t="str">
            <v>ANAK</v>
          </cell>
        </row>
        <row r="155">
          <cell r="E155" t="str">
            <v>LISA SUSANTI</v>
          </cell>
          <cell r="F155" t="str">
            <v>0002973364288</v>
          </cell>
          <cell r="G155" t="str">
            <v>ISTRI</v>
          </cell>
        </row>
        <row r="156">
          <cell r="E156" t="str">
            <v>ILHAM SAPUTRA. S</v>
          </cell>
          <cell r="F156" t="str">
            <v>0000951629297</v>
          </cell>
          <cell r="G156" t="str">
            <v>PESERTA</v>
          </cell>
        </row>
        <row r="157">
          <cell r="E157" t="str">
            <v>REZKY PUTRA PRATAMA</v>
          </cell>
          <cell r="F157" t="str">
            <v>0002922884864</v>
          </cell>
          <cell r="G157" t="str">
            <v>ANAK</v>
          </cell>
        </row>
        <row r="158">
          <cell r="E158" t="str">
            <v>M. RIZAL</v>
          </cell>
          <cell r="F158" t="str">
            <v>0002260032355</v>
          </cell>
          <cell r="G158" t="str">
            <v>PESERTA</v>
          </cell>
        </row>
        <row r="159">
          <cell r="E159" t="str">
            <v>MUH. AL FATIH</v>
          </cell>
          <cell r="F159" t="str">
            <v>0002250815084</v>
          </cell>
          <cell r="G159" t="str">
            <v>ANAK</v>
          </cell>
        </row>
        <row r="160">
          <cell r="E160" t="str">
            <v>ANDIKA SAPTRA</v>
          </cell>
          <cell r="F160" t="str">
            <v>0002404899718</v>
          </cell>
          <cell r="G160" t="str">
            <v>PESERTA</v>
          </cell>
        </row>
        <row r="161">
          <cell r="E161" t="str">
            <v>BIRMAN</v>
          </cell>
          <cell r="F161" t="str">
            <v>0001879775076</v>
          </cell>
          <cell r="G161" t="str">
            <v>PESERTA</v>
          </cell>
        </row>
        <row r="162">
          <cell r="E162" t="str">
            <v>BELLA ALISKA KABIRAN</v>
          </cell>
          <cell r="F162" t="str">
            <v>0001879775559</v>
          </cell>
          <cell r="G162" t="str">
            <v>ANAK</v>
          </cell>
        </row>
        <row r="163">
          <cell r="E163" t="str">
            <v>nur athifa safutri</v>
          </cell>
          <cell r="F163" t="str">
            <v>0003768009006</v>
          </cell>
          <cell r="G163" t="str">
            <v>ANAK</v>
          </cell>
        </row>
        <row r="164">
          <cell r="E164" t="str">
            <v>SAFARAZ ARANZA AYDIN</v>
          </cell>
          <cell r="F164" t="str">
            <v>0003596172715</v>
          </cell>
          <cell r="G164" t="str">
            <v>ANAK</v>
          </cell>
        </row>
        <row r="165">
          <cell r="E165" t="str">
            <v>PITRO SANDEK</v>
          </cell>
          <cell r="F165" t="str">
            <v>0000133312757</v>
          </cell>
          <cell r="G165" t="str">
            <v>PESERTA</v>
          </cell>
        </row>
        <row r="166">
          <cell r="E166" t="str">
            <v>ANDIKA</v>
          </cell>
          <cell r="F166" t="str">
            <v>0002481804393</v>
          </cell>
          <cell r="G166" t="str">
            <v>PESERTA</v>
          </cell>
        </row>
        <row r="167">
          <cell r="E167" t="str">
            <v>SUTI HENDRA CIPTA</v>
          </cell>
          <cell r="F167" t="str">
            <v>0002884150967</v>
          </cell>
          <cell r="G167" t="str">
            <v>PESERTA</v>
          </cell>
        </row>
        <row r="168">
          <cell r="E168" t="str">
            <v>MUHAMMAD RAYYAN ALFATIH</v>
          </cell>
          <cell r="F168" t="str">
            <v>0003565382207</v>
          </cell>
          <cell r="G168" t="str">
            <v>ANAK</v>
          </cell>
        </row>
        <row r="169">
          <cell r="E169" t="str">
            <v>hafis zulfahmi</v>
          </cell>
          <cell r="F169" t="str">
            <v>0003768853522</v>
          </cell>
          <cell r="G169" t="str">
            <v>ANAK</v>
          </cell>
        </row>
        <row r="170">
          <cell r="E170" t="str">
            <v>MUH. RISKI</v>
          </cell>
          <cell r="F170" t="str">
            <v>0003648791362</v>
          </cell>
          <cell r="G170" t="str">
            <v>PESERTA</v>
          </cell>
        </row>
        <row r="171">
          <cell r="E171" t="str">
            <v>ILMAN SAPUTRA</v>
          </cell>
          <cell r="F171" t="str">
            <v>0003049535092</v>
          </cell>
          <cell r="G171" t="str">
            <v>PESERTA</v>
          </cell>
        </row>
        <row r="172">
          <cell r="E172" t="str">
            <v>MUH. RAFLI</v>
          </cell>
          <cell r="F172" t="str">
            <v>0001827759756</v>
          </cell>
          <cell r="G172" t="str">
            <v>PESERTA</v>
          </cell>
        </row>
        <row r="173">
          <cell r="E173" t="str">
            <v>JUNAEDI</v>
          </cell>
          <cell r="F173" t="str">
            <v>0001932561911</v>
          </cell>
          <cell r="G173" t="str">
            <v>PESERTA</v>
          </cell>
        </row>
        <row r="174">
          <cell r="E174" t="str">
            <v>ALDI</v>
          </cell>
          <cell r="F174" t="str">
            <v>0001932561933</v>
          </cell>
          <cell r="G174" t="str">
            <v>PESERTA</v>
          </cell>
        </row>
        <row r="175">
          <cell r="E175" t="str">
            <v>DAMAIYANTI</v>
          </cell>
          <cell r="F175" t="str">
            <v>0002293103158</v>
          </cell>
          <cell r="G175" t="str">
            <v>ISTRI</v>
          </cell>
        </row>
        <row r="176">
          <cell r="E176" t="str">
            <v>SUPANDI</v>
          </cell>
          <cell r="F176" t="str">
            <v>0001432065036</v>
          </cell>
          <cell r="G176" t="str">
            <v>PESERTA</v>
          </cell>
        </row>
        <row r="177">
          <cell r="E177" t="str">
            <v>RISWAN APRISAl</v>
          </cell>
          <cell r="F177" t="str">
            <v>0003271889834</v>
          </cell>
          <cell r="G177" t="str">
            <v>PESERTA</v>
          </cell>
        </row>
        <row r="178">
          <cell r="E178" t="str">
            <v>FATIMAH</v>
          </cell>
          <cell r="F178" t="str">
            <v>0003507672576</v>
          </cell>
          <cell r="G178" t="str">
            <v>ISTRI</v>
          </cell>
        </row>
        <row r="179">
          <cell r="E179" t="str">
            <v>PEBRIANI</v>
          </cell>
          <cell r="F179" t="str">
            <v>0002303631123</v>
          </cell>
          <cell r="G179" t="str">
            <v>ISTRI</v>
          </cell>
        </row>
        <row r="180">
          <cell r="E180" t="str">
            <v>ASY-SYUURA</v>
          </cell>
          <cell r="F180" t="str">
            <v>0002303631663</v>
          </cell>
          <cell r="G180" t="str">
            <v>ANAK</v>
          </cell>
        </row>
        <row r="181">
          <cell r="E181" t="str">
            <v>WARTINA</v>
          </cell>
          <cell r="F181" t="str">
            <v>0001889213106</v>
          </cell>
          <cell r="G181" t="str">
            <v>ISTRI</v>
          </cell>
        </row>
        <row r="182">
          <cell r="E182" t="str">
            <v>HABEL PASUDI</v>
          </cell>
          <cell r="F182" t="str">
            <v>0000898129337</v>
          </cell>
          <cell r="G182" t="str">
            <v>PESERTA</v>
          </cell>
        </row>
        <row r="183">
          <cell r="E183" t="str">
            <v>DHONNI AFRIANDI. B</v>
          </cell>
          <cell r="F183" t="str">
            <v>0001936193984</v>
          </cell>
          <cell r="G183" t="str">
            <v>PESERTA</v>
          </cell>
        </row>
        <row r="184">
          <cell r="E184" t="str">
            <v>RISNO</v>
          </cell>
          <cell r="F184" t="str">
            <v>0002827202376</v>
          </cell>
          <cell r="G184" t="str">
            <v>PESERTA</v>
          </cell>
        </row>
        <row r="185">
          <cell r="E185" t="str">
            <v>MUHAMMAD YUSUF</v>
          </cell>
          <cell r="F185" t="str">
            <v>0001845767889</v>
          </cell>
          <cell r="G185" t="str">
            <v>ANAK</v>
          </cell>
        </row>
        <row r="186">
          <cell r="E186" t="str">
            <v>USMAN</v>
          </cell>
          <cell r="F186" t="str">
            <v>0001837279517</v>
          </cell>
          <cell r="G186" t="str">
            <v>PESERTA</v>
          </cell>
        </row>
        <row r="187">
          <cell r="E187" t="str">
            <v>IRLAN</v>
          </cell>
          <cell r="F187" t="str">
            <v>0002452328976</v>
          </cell>
          <cell r="G187" t="str">
            <v>PESERTA</v>
          </cell>
        </row>
        <row r="188">
          <cell r="E188" t="str">
            <v>IKMALUDDIN</v>
          </cell>
          <cell r="F188" t="str">
            <v>0000951905913</v>
          </cell>
          <cell r="G188" t="str">
            <v>PESERTA</v>
          </cell>
        </row>
        <row r="189">
          <cell r="E189" t="str">
            <v>AAM NURJAMILAH</v>
          </cell>
          <cell r="F189" t="str">
            <v>0001319780125</v>
          </cell>
          <cell r="G189" t="str">
            <v>ISTRI</v>
          </cell>
        </row>
        <row r="190">
          <cell r="E190" t="str">
            <v>HAERIL AKBAR</v>
          </cell>
          <cell r="F190" t="str">
            <v>0003001453108</v>
          </cell>
          <cell r="G190" t="str">
            <v>PESERTA</v>
          </cell>
        </row>
        <row r="191">
          <cell r="E191" t="str">
            <v>HARYANTI</v>
          </cell>
          <cell r="F191" t="str">
            <v>0001827763547</v>
          </cell>
          <cell r="G191" t="str">
            <v>ISTRI</v>
          </cell>
        </row>
        <row r="192">
          <cell r="E192" t="str">
            <v>MUH. ILHAM PRATAMA</v>
          </cell>
          <cell r="F192" t="str">
            <v>0003290709699</v>
          </cell>
          <cell r="G192" t="str">
            <v>ANAK</v>
          </cell>
        </row>
        <row r="193">
          <cell r="E193" t="str">
            <v>FAISAL</v>
          </cell>
          <cell r="F193" t="str">
            <v>0001936046452</v>
          </cell>
          <cell r="G193" t="str">
            <v>PESERTA</v>
          </cell>
        </row>
        <row r="194">
          <cell r="E194" t="str">
            <v>NURUL ULFA AULIA</v>
          </cell>
          <cell r="F194" t="str">
            <v>0001936046518</v>
          </cell>
          <cell r="G194" t="str">
            <v>ANAK</v>
          </cell>
        </row>
        <row r="195">
          <cell r="E195" t="str">
            <v>fajar</v>
          </cell>
          <cell r="F195" t="str">
            <v>0003777606189</v>
          </cell>
          <cell r="G195" t="str">
            <v>PESERTA</v>
          </cell>
        </row>
        <row r="196">
          <cell r="E196" t="str">
            <v>BASMAN</v>
          </cell>
          <cell r="F196" t="str">
            <v>0001839105876</v>
          </cell>
          <cell r="G196" t="str">
            <v>PESERTA</v>
          </cell>
        </row>
        <row r="197">
          <cell r="E197" t="str">
            <v>KARWAN</v>
          </cell>
          <cell r="F197" t="str">
            <v>0001940279758</v>
          </cell>
          <cell r="G197" t="str">
            <v>PESERTA</v>
          </cell>
        </row>
        <row r="198">
          <cell r="E198" t="str">
            <v>AL FATHUR RAHMAN</v>
          </cell>
          <cell r="F198" t="str">
            <v>0002973364299</v>
          </cell>
          <cell r="G198" t="str">
            <v>ANAK</v>
          </cell>
        </row>
        <row r="199">
          <cell r="E199" t="str">
            <v>ANDRYANSYAH YULI DARSONO. AS</v>
          </cell>
          <cell r="F199" t="str">
            <v>0002061505596</v>
          </cell>
          <cell r="G199" t="str">
            <v>PESERTA</v>
          </cell>
        </row>
        <row r="200">
          <cell r="E200" t="str">
            <v>RUSLIN</v>
          </cell>
          <cell r="F200" t="str">
            <v>0000951626092</v>
          </cell>
          <cell r="G200" t="str">
            <v>PESERTA</v>
          </cell>
        </row>
        <row r="201">
          <cell r="E201" t="str">
            <v>MUH. RABIL</v>
          </cell>
          <cell r="F201" t="str">
            <v>0001558571938</v>
          </cell>
          <cell r="G201" t="str">
            <v>ANAK</v>
          </cell>
        </row>
        <row r="202">
          <cell r="E202" t="str">
            <v>NURUL HAFZAH FADILLAH H.N</v>
          </cell>
          <cell r="F202" t="str">
            <v>0001198831882</v>
          </cell>
          <cell r="G202" t="str">
            <v>ANAK</v>
          </cell>
        </row>
        <row r="203">
          <cell r="E203" t="str">
            <v>HASRULLAH</v>
          </cell>
          <cell r="F203" t="str">
            <v>0002039005596</v>
          </cell>
          <cell r="G203" t="str">
            <v>PESERTA</v>
          </cell>
        </row>
        <row r="204">
          <cell r="E204" t="str">
            <v>NUR AFZAH KASBI</v>
          </cell>
          <cell r="F204" t="str">
            <v>0000950817339</v>
          </cell>
          <cell r="G204" t="str">
            <v>ISTRI</v>
          </cell>
        </row>
        <row r="205">
          <cell r="E205" t="str">
            <v>NURHALUDDIN</v>
          </cell>
          <cell r="F205" t="str">
            <v>0001312709679</v>
          </cell>
          <cell r="G205" t="str">
            <v>PESERTA</v>
          </cell>
        </row>
        <row r="206">
          <cell r="E206" t="str">
            <v>MUH. IKRAM IRLANA</v>
          </cell>
          <cell r="F206" t="str">
            <v>0002452329268</v>
          </cell>
          <cell r="G206" t="str">
            <v>ANAK</v>
          </cell>
        </row>
        <row r="207">
          <cell r="E207" t="str">
            <v>ALEA ZALFAAZHA</v>
          </cell>
          <cell r="F207" t="str">
            <v>0003122568246</v>
          </cell>
          <cell r="G207" t="str">
            <v>ANAK</v>
          </cell>
        </row>
        <row r="208">
          <cell r="E208" t="str">
            <v>FERDI</v>
          </cell>
          <cell r="F208" t="str">
            <v>0001558571916</v>
          </cell>
          <cell r="G208" t="str">
            <v>PESERTA</v>
          </cell>
        </row>
        <row r="209">
          <cell r="E209" t="str">
            <v>MULIADY</v>
          </cell>
          <cell r="F209" t="str">
            <v>0001832691745</v>
          </cell>
          <cell r="G209" t="str">
            <v>PESERTA</v>
          </cell>
        </row>
        <row r="210">
          <cell r="E210" t="str">
            <v>MUH. FAHRUL</v>
          </cell>
          <cell r="F210" t="str">
            <v>0001860462887</v>
          </cell>
          <cell r="G210" t="str">
            <v>PESERTA</v>
          </cell>
        </row>
        <row r="211">
          <cell r="E211" t="str">
            <v>REZA ZAKIR</v>
          </cell>
          <cell r="F211" t="str">
            <v>0002234094636</v>
          </cell>
          <cell r="G211" t="str">
            <v>ANAK</v>
          </cell>
        </row>
        <row r="212">
          <cell r="E212" t="str">
            <v>RIZKY ARDANA</v>
          </cell>
          <cell r="F212" t="str">
            <v>0001370886546</v>
          </cell>
          <cell r="G212" t="str">
            <v>ISTRI</v>
          </cell>
        </row>
        <row r="213">
          <cell r="E213" t="str">
            <v>NAURA AISYAH PUTRI RIZKY PAGULING</v>
          </cell>
          <cell r="F213" t="str">
            <v>0002073739893</v>
          </cell>
          <cell r="G213" t="str">
            <v>ANAK</v>
          </cell>
        </row>
        <row r="214">
          <cell r="E214" t="str">
            <v>RIANA PUSPITA SARI</v>
          </cell>
          <cell r="F214" t="str">
            <v>0000950307017</v>
          </cell>
          <cell r="G214" t="str">
            <v>ISTRI</v>
          </cell>
        </row>
        <row r="215">
          <cell r="E215" t="str">
            <v>ANDI MUH. LUTFI</v>
          </cell>
          <cell r="F215" t="str">
            <v>0000133062096</v>
          </cell>
          <cell r="G215" t="str">
            <v>SUAMI</v>
          </cell>
        </row>
        <row r="216">
          <cell r="E216" t="str">
            <v>SYARIF HIDAYAT</v>
          </cell>
          <cell r="F216" t="str">
            <v>0001558520807</v>
          </cell>
          <cell r="G216" t="str">
            <v>PESERTA</v>
          </cell>
        </row>
        <row r="217">
          <cell r="E217" t="str">
            <v>adzilla nasha azzahra</v>
          </cell>
          <cell r="F217" t="str">
            <v>0003768064435</v>
          </cell>
          <cell r="G217" t="str">
            <v>ANAK</v>
          </cell>
        </row>
        <row r="218">
          <cell r="E218" t="str">
            <v>IRFAN DIKSAR</v>
          </cell>
          <cell r="F218" t="str">
            <v>0003777483756</v>
          </cell>
          <cell r="G218" t="str">
            <v>PESERTA</v>
          </cell>
        </row>
        <row r="219">
          <cell r="E219" t="str">
            <v>SHANDIKHA OKTAVIAN</v>
          </cell>
          <cell r="F219" t="str">
            <v>0001194797643</v>
          </cell>
          <cell r="G219" t="str">
            <v>PESERTA</v>
          </cell>
        </row>
        <row r="220">
          <cell r="E220" t="str">
            <v>MUHLIS</v>
          </cell>
          <cell r="F220" t="str">
            <v>0002895457285</v>
          </cell>
          <cell r="G220" t="str">
            <v>PESERTA</v>
          </cell>
        </row>
        <row r="221">
          <cell r="E221" t="str">
            <v>rayyanka shaquille alfarizqi</v>
          </cell>
          <cell r="F221" t="str">
            <v>0003769368344</v>
          </cell>
          <cell r="G221" t="str">
            <v>ANAK</v>
          </cell>
        </row>
        <row r="222">
          <cell r="E222" t="str">
            <v>M. IRSYA ANDARA</v>
          </cell>
          <cell r="F222" t="str">
            <v>0002776803017</v>
          </cell>
          <cell r="G222" t="str">
            <v>ANAK</v>
          </cell>
        </row>
        <row r="223">
          <cell r="E223" t="str">
            <v>TASNIM</v>
          </cell>
          <cell r="F223" t="str">
            <v>0000950231283</v>
          </cell>
          <cell r="G223" t="str">
            <v>PESERTA</v>
          </cell>
        </row>
        <row r="224">
          <cell r="E224" t="str">
            <v>AHLU SUFI</v>
          </cell>
          <cell r="F224" t="str">
            <v>0003270618066</v>
          </cell>
          <cell r="G224" t="str">
            <v>PESERTA</v>
          </cell>
        </row>
        <row r="225">
          <cell r="E225" t="str">
            <v>FIJRI IRA WARDINIA</v>
          </cell>
          <cell r="F225" t="str">
            <v>0002778033565</v>
          </cell>
          <cell r="G225" t="str">
            <v>ISTRI</v>
          </cell>
        </row>
        <row r="226">
          <cell r="E226" t="str">
            <v>RAHMAT HIDAYAT ALFARISI</v>
          </cell>
          <cell r="F226" t="str">
            <v>0002249946325</v>
          </cell>
          <cell r="G226" t="str">
            <v>ANAK</v>
          </cell>
        </row>
        <row r="227">
          <cell r="E227" t="str">
            <v>RIAN HIDAYAT</v>
          </cell>
          <cell r="F227" t="str">
            <v>0002827284985</v>
          </cell>
          <cell r="G227" t="str">
            <v>PESERTA</v>
          </cell>
        </row>
        <row r="228">
          <cell r="E228" t="str">
            <v>RAHUL</v>
          </cell>
          <cell r="F228" t="str">
            <v>0000952657356</v>
          </cell>
          <cell r="G228" t="str">
            <v>PESERTA</v>
          </cell>
        </row>
        <row r="229">
          <cell r="E229" t="str">
            <v>MUHAMMAD JUMADIL QOWI. H.N</v>
          </cell>
          <cell r="F229" t="str">
            <v>0001181770198</v>
          </cell>
          <cell r="G229" t="str">
            <v>ANAK</v>
          </cell>
        </row>
        <row r="230">
          <cell r="E230" t="str">
            <v>AUREL SAPUTRI</v>
          </cell>
          <cell r="F230" t="str">
            <v>0003107528144</v>
          </cell>
          <cell r="G230" t="str">
            <v>ANAK</v>
          </cell>
        </row>
        <row r="231">
          <cell r="E231" t="str">
            <v>NADIRA DARA RIZKY</v>
          </cell>
          <cell r="F231" t="str">
            <v>0003276601075</v>
          </cell>
          <cell r="G231" t="str">
            <v>ANAK</v>
          </cell>
        </row>
        <row r="232">
          <cell r="E232" t="str">
            <v>AGUM FEBRIANTO DWI PUTRA</v>
          </cell>
          <cell r="F232" t="str">
            <v>0001855018269</v>
          </cell>
          <cell r="G232" t="str">
            <v>PESERTA</v>
          </cell>
        </row>
        <row r="233">
          <cell r="E233" t="str">
            <v>JUMRAH</v>
          </cell>
          <cell r="F233" t="str">
            <v>0000491611329</v>
          </cell>
          <cell r="G233" t="str">
            <v>ISTRI</v>
          </cell>
        </row>
        <row r="234">
          <cell r="E234" t="str">
            <v>FEBY DIAZ AYUNINGRUM</v>
          </cell>
          <cell r="F234" t="str">
            <v>0003642608597</v>
          </cell>
          <cell r="G234" t="str">
            <v>ANAK</v>
          </cell>
        </row>
        <row r="235">
          <cell r="E235" t="str">
            <v>JAMAL</v>
          </cell>
          <cell r="F235" t="str">
            <v>0003631079777</v>
          </cell>
          <cell r="G235" t="str">
            <v>PESERTA</v>
          </cell>
        </row>
        <row r="236">
          <cell r="E236" t="str">
            <v>ABDURRAHMAN</v>
          </cell>
          <cell r="F236" t="str">
            <v>0001155355694</v>
          </cell>
          <cell r="G236" t="str">
            <v>PESERTA</v>
          </cell>
        </row>
        <row r="237">
          <cell r="E237" t="str">
            <v>MUHAMMAD AFEEF NURDIANSYAH</v>
          </cell>
          <cell r="F237" t="str">
            <v>0003623241194</v>
          </cell>
          <cell r="G237" t="str">
            <v>ANAK</v>
          </cell>
        </row>
        <row r="238">
          <cell r="E238" t="str">
            <v>STIV YUSUF TANDIANGIN</v>
          </cell>
          <cell r="F238" t="str">
            <v>0001845767373</v>
          </cell>
          <cell r="G238" t="str">
            <v>ANAK</v>
          </cell>
        </row>
        <row r="239">
          <cell r="E239" t="str">
            <v>POPI APRILIA</v>
          </cell>
          <cell r="F239" t="str">
            <v>0001859909927</v>
          </cell>
          <cell r="G239" t="str">
            <v>ISTRI</v>
          </cell>
        </row>
        <row r="240">
          <cell r="E240" t="str">
            <v>AZIZAH SALSABILA RAMADHANI</v>
          </cell>
          <cell r="F240" t="str">
            <v>0003585059649</v>
          </cell>
          <cell r="G240" t="str">
            <v>ANAK</v>
          </cell>
        </row>
        <row r="241">
          <cell r="E241" t="str">
            <v>NAILA NUR ASWAN SAFIRA</v>
          </cell>
          <cell r="F241" t="str">
            <v>0001845766157</v>
          </cell>
          <cell r="G241" t="str">
            <v>ANAK</v>
          </cell>
        </row>
        <row r="242">
          <cell r="E242" t="str">
            <v>AGUSTINA PAIRUNAN</v>
          </cell>
          <cell r="F242" t="str">
            <v>0001969956101</v>
          </cell>
          <cell r="G242" t="str">
            <v>ISTRI</v>
          </cell>
        </row>
        <row r="243">
          <cell r="E243" t="str">
            <v>GABRIELA AGRACIANA</v>
          </cell>
          <cell r="F243" t="str">
            <v>0001969957574</v>
          </cell>
          <cell r="G243" t="str">
            <v>ANAK</v>
          </cell>
        </row>
        <row r="244">
          <cell r="E244" t="str">
            <v>INAYAH FADIYAH</v>
          </cell>
          <cell r="F244" t="str">
            <v>0003507677256</v>
          </cell>
          <cell r="G244" t="str">
            <v>ANAK</v>
          </cell>
        </row>
        <row r="245">
          <cell r="E245" t="str">
            <v>MUTAWALLI</v>
          </cell>
          <cell r="F245" t="str">
            <v>0002296579678</v>
          </cell>
          <cell r="G245" t="str">
            <v>PESERTA</v>
          </cell>
        </row>
        <row r="246">
          <cell r="E246" t="str">
            <v>RANGGA</v>
          </cell>
          <cell r="F246" t="str">
            <v>0002431189236</v>
          </cell>
          <cell r="G246" t="str">
            <v>PESERTA</v>
          </cell>
        </row>
        <row r="247">
          <cell r="E247" t="str">
            <v>TODING RANTE</v>
          </cell>
          <cell r="F247" t="str">
            <v>0001942327754</v>
          </cell>
          <cell r="G247" t="str">
            <v>PESERTA</v>
          </cell>
        </row>
        <row r="248">
          <cell r="E248" t="str">
            <v>HARAMIA</v>
          </cell>
          <cell r="F248" t="str">
            <v>0001936046474</v>
          </cell>
          <cell r="G248" t="str">
            <v>ISTRI</v>
          </cell>
        </row>
        <row r="249">
          <cell r="E249" t="str">
            <v>ALMIRA NASIFAH</v>
          </cell>
          <cell r="F249" t="str">
            <v>0003262788797</v>
          </cell>
          <cell r="G249" t="str">
            <v>ANAK</v>
          </cell>
        </row>
        <row r="250">
          <cell r="E250" t="str">
            <v>NURLELA</v>
          </cell>
          <cell r="F250" t="str">
            <v>0000951280716</v>
          </cell>
          <cell r="G250" t="str">
            <v>ISTRI</v>
          </cell>
        </row>
        <row r="251">
          <cell r="E251" t="str">
            <v>DEPITRIA</v>
          </cell>
          <cell r="F251" t="str">
            <v>0000951488998</v>
          </cell>
          <cell r="G251" t="str">
            <v>ISTRI</v>
          </cell>
        </row>
        <row r="252">
          <cell r="E252" t="str">
            <v>HENDRA</v>
          </cell>
          <cell r="F252" t="str">
            <v>0001481369782</v>
          </cell>
          <cell r="G252" t="str">
            <v>PESERTA</v>
          </cell>
        </row>
        <row r="253">
          <cell r="E253" t="str">
            <v>ACOTANG</v>
          </cell>
          <cell r="F253" t="str">
            <v>0001326775342</v>
          </cell>
          <cell r="G253" t="str">
            <v>PESERTA</v>
          </cell>
        </row>
        <row r="254">
          <cell r="E254" t="str">
            <v>ARIS</v>
          </cell>
          <cell r="F254" t="str">
            <v>0002405926732</v>
          </cell>
          <cell r="G254" t="str">
            <v>PESERTA</v>
          </cell>
        </row>
        <row r="255">
          <cell r="E255" t="str">
            <v>NABIL FAHREZA ANAS</v>
          </cell>
          <cell r="F255" t="str">
            <v>0003101633605</v>
          </cell>
          <cell r="G255" t="str">
            <v>ANAK</v>
          </cell>
        </row>
        <row r="256">
          <cell r="E256" t="str">
            <v>ARSYTA FAKHIRA JUANDA</v>
          </cell>
          <cell r="F256" t="str">
            <v>0002938606896</v>
          </cell>
          <cell r="G256" t="str">
            <v>ANAK</v>
          </cell>
        </row>
        <row r="257">
          <cell r="E257" t="str">
            <v>RUSLAN</v>
          </cell>
          <cell r="F257" t="str">
            <v>0002938610553</v>
          </cell>
          <cell r="G257" t="str">
            <v>PESERTA</v>
          </cell>
        </row>
        <row r="258">
          <cell r="E258" t="str">
            <v>SUPRIADHI. S</v>
          </cell>
          <cell r="F258" t="str">
            <v>0000951691869</v>
          </cell>
          <cell r="G258" t="str">
            <v>PESERTA</v>
          </cell>
        </row>
        <row r="259">
          <cell r="E259" t="str">
            <v>MUHAMMAD ALVIN RIZKY</v>
          </cell>
          <cell r="F259" t="str">
            <v>0002293103283</v>
          </cell>
          <cell r="G259" t="str">
            <v>ANAK</v>
          </cell>
        </row>
        <row r="260">
          <cell r="E260" t="str">
            <v>PAULUS BUTTU</v>
          </cell>
          <cell r="F260" t="str">
            <v>0001837296437</v>
          </cell>
          <cell r="G260" t="str">
            <v>PESERTA</v>
          </cell>
        </row>
        <row r="261">
          <cell r="E261" t="str">
            <v>INTAN</v>
          </cell>
          <cell r="F261" t="str">
            <v>0002404830328</v>
          </cell>
          <cell r="G261" t="str">
            <v>ISTRI</v>
          </cell>
        </row>
        <row r="262">
          <cell r="E262" t="str">
            <v>ROSMAN</v>
          </cell>
          <cell r="F262" t="str">
            <v>0001839549655</v>
          </cell>
          <cell r="G262" t="str">
            <v>PESERTA</v>
          </cell>
        </row>
        <row r="263">
          <cell r="E263" t="str">
            <v>aia sofia</v>
          </cell>
          <cell r="F263" t="str">
            <v>0003768853296</v>
          </cell>
          <cell r="G263" t="str">
            <v>ANAK</v>
          </cell>
        </row>
        <row r="264">
          <cell r="E264" t="str">
            <v>I KADEK ADI ASTIKA</v>
          </cell>
          <cell r="F264" t="str">
            <v>0001883074735</v>
          </cell>
          <cell r="G264" t="str">
            <v>PESERTA</v>
          </cell>
        </row>
        <row r="265">
          <cell r="E265" t="str">
            <v>MUHAMMAD ABDUL MALIK</v>
          </cell>
          <cell r="F265" t="str">
            <v>0003642608698</v>
          </cell>
          <cell r="G265" t="str">
            <v>ANAK</v>
          </cell>
        </row>
        <row r="266">
          <cell r="E266" t="str">
            <v>GAFFAR</v>
          </cell>
          <cell r="F266" t="str">
            <v>0002170976657</v>
          </cell>
          <cell r="G266" t="str">
            <v>PESERTA</v>
          </cell>
        </row>
        <row r="267">
          <cell r="E267" t="str">
            <v>ZULKIFLI</v>
          </cell>
          <cell r="F267" t="str">
            <v>0002858974896</v>
          </cell>
          <cell r="G267" t="str">
            <v>PESERTA</v>
          </cell>
        </row>
        <row r="268">
          <cell r="E268" t="str">
            <v>ASILA ANASTASYA</v>
          </cell>
          <cell r="F268" t="str">
            <v>0002173264481</v>
          </cell>
          <cell r="G268" t="str">
            <v>ANAK</v>
          </cell>
        </row>
        <row r="269">
          <cell r="E269" t="str">
            <v>MUH. FARIZ AL FAHRIZI</v>
          </cell>
          <cell r="F269" t="str">
            <v>0001870352267</v>
          </cell>
          <cell r="G269" t="str">
            <v>ANAK</v>
          </cell>
        </row>
        <row r="270">
          <cell r="E270" t="str">
            <v>PETRUS UPA</v>
          </cell>
          <cell r="F270" t="str">
            <v>0001802315136</v>
          </cell>
          <cell r="G270" t="str">
            <v>PESERTA</v>
          </cell>
        </row>
        <row r="271">
          <cell r="E271" t="str">
            <v>NUR HADZKADINA GHAZIYAH</v>
          </cell>
          <cell r="F271" t="str">
            <v>0003600022285</v>
          </cell>
          <cell r="G271" t="str">
            <v>ANAK</v>
          </cell>
        </row>
        <row r="272">
          <cell r="E272" t="str">
            <v>NAJWA HERMANZAH</v>
          </cell>
          <cell r="F272" t="str">
            <v>0003600021868</v>
          </cell>
          <cell r="G272" t="str">
            <v>ANAK</v>
          </cell>
        </row>
        <row r="273">
          <cell r="E273" t="str">
            <v>ARMANTO</v>
          </cell>
          <cell r="F273" t="str">
            <v>0000133076349</v>
          </cell>
          <cell r="G273" t="str">
            <v>PESERTA</v>
          </cell>
        </row>
        <row r="274">
          <cell r="E274" t="str">
            <v>NESTI WAHYU NINGSI</v>
          </cell>
          <cell r="F274" t="str">
            <v>0003132262146</v>
          </cell>
          <cell r="G274" t="str">
            <v>ANAK</v>
          </cell>
        </row>
        <row r="275">
          <cell r="E275" t="str">
            <v>AQIFA NAYLA</v>
          </cell>
          <cell r="F275" t="str">
            <v>0002740089565</v>
          </cell>
          <cell r="G275" t="str">
            <v>ANAK</v>
          </cell>
        </row>
        <row r="276">
          <cell r="E276" t="str">
            <v>ARDIANSYAH</v>
          </cell>
          <cell r="F276" t="str">
            <v>0002768899048</v>
          </cell>
          <cell r="G276" t="str">
            <v>PESERTA</v>
          </cell>
        </row>
        <row r="277">
          <cell r="E277" t="str">
            <v>MAKMUR</v>
          </cell>
          <cell r="F277" t="str">
            <v>0000925378762</v>
          </cell>
          <cell r="G277" t="str">
            <v>PESERTA</v>
          </cell>
        </row>
        <row r="278">
          <cell r="E278" t="str">
            <v>MUHAMMAD AL ABIZAR</v>
          </cell>
          <cell r="F278" t="str">
            <v>0003296803612</v>
          </cell>
          <cell r="G278" t="str">
            <v>ANAK</v>
          </cell>
        </row>
        <row r="279">
          <cell r="E279" t="str">
            <v>MUH YUSRIL</v>
          </cell>
          <cell r="F279" t="str">
            <v>0003109655529</v>
          </cell>
          <cell r="G279" t="str">
            <v>PESERTA</v>
          </cell>
        </row>
        <row r="280">
          <cell r="E280" t="str">
            <v>AURELIA NADINE VANYA</v>
          </cell>
          <cell r="F280" t="str">
            <v>0002432505508</v>
          </cell>
          <cell r="G280" t="str">
            <v>ANAK</v>
          </cell>
        </row>
        <row r="281">
          <cell r="E281" t="str">
            <v>NANANG</v>
          </cell>
          <cell r="F281" t="str">
            <v>0002917824445</v>
          </cell>
          <cell r="G281" t="str">
            <v>PESERTA</v>
          </cell>
        </row>
        <row r="282">
          <cell r="E282" t="str">
            <v>SUBEKI APRIYANA RAHMATIN</v>
          </cell>
          <cell r="F282" t="str">
            <v>0002917824491</v>
          </cell>
          <cell r="G282" t="str">
            <v>ISTRI</v>
          </cell>
        </row>
        <row r="283">
          <cell r="E283" t="str">
            <v>KEMAL MINHAR</v>
          </cell>
          <cell r="F283" t="str">
            <v>0002293102978</v>
          </cell>
          <cell r="G283" t="str">
            <v>PESERTA</v>
          </cell>
        </row>
        <row r="284">
          <cell r="E284" t="str">
            <v>SYAMSUMARLIN</v>
          </cell>
          <cell r="F284" t="str">
            <v>0001313549785</v>
          </cell>
          <cell r="G284" t="str">
            <v>PESERTA</v>
          </cell>
        </row>
        <row r="285">
          <cell r="E285" t="str">
            <v>RATNA</v>
          </cell>
          <cell r="F285" t="str">
            <v>0002452329189</v>
          </cell>
          <cell r="G285" t="str">
            <v>ISTRI</v>
          </cell>
        </row>
        <row r="286">
          <cell r="E286" t="str">
            <v>DANIEL RENSI</v>
          </cell>
          <cell r="F286" t="str">
            <v>0002432504946</v>
          </cell>
          <cell r="G286" t="str">
            <v>PESERTA</v>
          </cell>
        </row>
        <row r="287">
          <cell r="E287" t="str">
            <v>UMAR YASIR</v>
          </cell>
          <cell r="F287" t="str">
            <v>0002276018414</v>
          </cell>
          <cell r="G287" t="str">
            <v>PESERTA</v>
          </cell>
        </row>
        <row r="288">
          <cell r="E288" t="str">
            <v>PEBRIAN IRAWAN BAEDO</v>
          </cell>
          <cell r="F288" t="str">
            <v>0001287724961</v>
          </cell>
          <cell r="G288" t="str">
            <v>PESERTA</v>
          </cell>
        </row>
        <row r="289">
          <cell r="E289" t="str">
            <v>INTAN PURNAMA SARI</v>
          </cell>
          <cell r="F289" t="str">
            <v>0003754073722</v>
          </cell>
          <cell r="G289" t="str">
            <v>ISTRI</v>
          </cell>
        </row>
        <row r="290">
          <cell r="E290" t="str">
            <v>NOVAIRA ASSHIDDIQ</v>
          </cell>
          <cell r="F290" t="str">
            <v>0002404830339</v>
          </cell>
          <cell r="G290" t="str">
            <v>ANAK</v>
          </cell>
        </row>
        <row r="291">
          <cell r="E291" t="str">
            <v>NABIL HERMANZAH</v>
          </cell>
          <cell r="F291" t="str">
            <v>0003600021802</v>
          </cell>
          <cell r="G291" t="str">
            <v>ANAK</v>
          </cell>
        </row>
        <row r="292">
          <cell r="E292" t="str">
            <v>SYAWALUDIN</v>
          </cell>
          <cell r="F292" t="str">
            <v>0002270525725</v>
          </cell>
          <cell r="G292" t="str">
            <v>PESERTA</v>
          </cell>
        </row>
        <row r="293">
          <cell r="E293" t="str">
            <v>HASNAWATI</v>
          </cell>
          <cell r="F293" t="str">
            <v>0002008455142</v>
          </cell>
          <cell r="G293" t="str">
            <v>ISTRI</v>
          </cell>
        </row>
        <row r="294">
          <cell r="E294" t="str">
            <v>MUHAMMAD ARIS</v>
          </cell>
          <cell r="F294" t="str">
            <v>0002893418469</v>
          </cell>
          <cell r="G294" t="str">
            <v>PESERTA</v>
          </cell>
        </row>
        <row r="295">
          <cell r="E295" t="str">
            <v>HARITS ABDULLAH</v>
          </cell>
          <cell r="F295" t="str">
            <v>0002053792642</v>
          </cell>
          <cell r="G295" t="str">
            <v>PESERTA</v>
          </cell>
        </row>
        <row r="296">
          <cell r="E296" t="str">
            <v>MUHAMMAD JABAR</v>
          </cell>
          <cell r="F296" t="str">
            <v>0002174886033</v>
          </cell>
          <cell r="G296" t="str">
            <v>PESERTA</v>
          </cell>
        </row>
        <row r="297">
          <cell r="E297" t="str">
            <v>KETUT PROPESOR ARJUNA SAKTI</v>
          </cell>
          <cell r="F297" t="str">
            <v>0003055411956</v>
          </cell>
          <cell r="G297" t="str">
            <v>PESERTA</v>
          </cell>
        </row>
        <row r="298">
          <cell r="E298" t="str">
            <v>MUSDALIFA</v>
          </cell>
          <cell r="F298" t="str">
            <v>0001558571927</v>
          </cell>
          <cell r="G298" t="str">
            <v>ISTRI</v>
          </cell>
        </row>
        <row r="299">
          <cell r="E299" t="str">
            <v>MUHAMMAD ILHAM NAFRUDIN</v>
          </cell>
          <cell r="F299" t="str">
            <v>0001903516334</v>
          </cell>
          <cell r="G299" t="str">
            <v>PESERTA</v>
          </cell>
        </row>
        <row r="300">
          <cell r="E300" t="str">
            <v>KUSMAN</v>
          </cell>
          <cell r="F300" t="str">
            <v>0002297216632</v>
          </cell>
          <cell r="G300" t="str">
            <v>PESERTA</v>
          </cell>
        </row>
        <row r="301">
          <cell r="E301" t="str">
            <v>RIJAL</v>
          </cell>
          <cell r="F301" t="str">
            <v>0001936153732</v>
          </cell>
          <cell r="G301" t="str">
            <v>PESERTA</v>
          </cell>
        </row>
        <row r="302">
          <cell r="E302" t="str">
            <v>abdullah</v>
          </cell>
          <cell r="F302" t="str">
            <v>0003765628179</v>
          </cell>
          <cell r="G302" t="str">
            <v>PESERTA</v>
          </cell>
        </row>
        <row r="303">
          <cell r="E303" t="str">
            <v>RUSDIN</v>
          </cell>
          <cell r="F303" t="str">
            <v>0001074098068</v>
          </cell>
          <cell r="G303" t="str">
            <v>PESERTA</v>
          </cell>
        </row>
        <row r="304">
          <cell r="E304" t="str">
            <v>ISHMAH AFIFAH IRLANA</v>
          </cell>
          <cell r="F304" t="str">
            <v>0003302050421</v>
          </cell>
          <cell r="G304" t="str">
            <v>ANAK</v>
          </cell>
        </row>
        <row r="305">
          <cell r="E305" t="str">
            <v>MUH. ITBAH SAM</v>
          </cell>
          <cell r="F305" t="str">
            <v>0002433461905</v>
          </cell>
          <cell r="G305" t="str">
            <v>PESERTA</v>
          </cell>
        </row>
        <row r="306">
          <cell r="E306" t="str">
            <v>DENDI HERWIDAYAT PERMADI</v>
          </cell>
          <cell r="F306" t="str">
            <v>0001370893421</v>
          </cell>
          <cell r="G306" t="str">
            <v>PESERTA</v>
          </cell>
        </row>
        <row r="307">
          <cell r="E307" t="str">
            <v>SALMAN ALFARISI</v>
          </cell>
          <cell r="F307" t="str">
            <v>0002051350299</v>
          </cell>
          <cell r="G307" t="str">
            <v>ANAK</v>
          </cell>
        </row>
        <row r="308">
          <cell r="E308" t="str">
            <v>SYAMSIDAR</v>
          </cell>
          <cell r="F308" t="str">
            <v>0002850513221</v>
          </cell>
          <cell r="G308" t="str">
            <v>PESERTA</v>
          </cell>
        </row>
        <row r="309">
          <cell r="E309" t="str">
            <v>ALYA ALIFA</v>
          </cell>
          <cell r="F309" t="str">
            <v>0002618190178</v>
          </cell>
          <cell r="G309" t="str">
            <v>ANAK</v>
          </cell>
        </row>
        <row r="310">
          <cell r="E310" t="str">
            <v>MUHAMMAD RIZAL</v>
          </cell>
          <cell r="F310" t="str">
            <v>0002401915612</v>
          </cell>
          <cell r="G310" t="str">
            <v>PESERTA</v>
          </cell>
        </row>
        <row r="311">
          <cell r="E311" t="str">
            <v>EMILINDA DJUMIANTI</v>
          </cell>
          <cell r="F311" t="str">
            <v>0001326775509</v>
          </cell>
          <cell r="G311" t="str">
            <v>ISTRI</v>
          </cell>
        </row>
        <row r="312">
          <cell r="E312" t="str">
            <v>HARJUANDA</v>
          </cell>
          <cell r="F312" t="str">
            <v>0002938606806</v>
          </cell>
          <cell r="G312" t="str">
            <v>PESERTA</v>
          </cell>
        </row>
        <row r="313">
          <cell r="E313" t="str">
            <v>LISDAWATI</v>
          </cell>
          <cell r="F313" t="str">
            <v>0001826504559</v>
          </cell>
          <cell r="G313" t="str">
            <v>ISTRI</v>
          </cell>
        </row>
        <row r="314">
          <cell r="E314" t="str">
            <v>IRWANZA</v>
          </cell>
          <cell r="F314" t="str">
            <v>0000924500709</v>
          </cell>
          <cell r="G314" t="str">
            <v>PESERTA</v>
          </cell>
        </row>
        <row r="315">
          <cell r="E315" t="str">
            <v>DARMAYANI</v>
          </cell>
          <cell r="F315" t="str">
            <v>0002457719414</v>
          </cell>
          <cell r="G315" t="str">
            <v>ISTRI</v>
          </cell>
        </row>
        <row r="316">
          <cell r="E316" t="str">
            <v>SUYITNO</v>
          </cell>
          <cell r="F316" t="str">
            <v>0002237557588</v>
          </cell>
          <cell r="G316" t="str">
            <v>PESERTA</v>
          </cell>
        </row>
        <row r="317">
          <cell r="E317" t="str">
            <v>ABRIZAM OKTARIAN ALHANAN</v>
          </cell>
          <cell r="F317" t="str">
            <v>0003608379843</v>
          </cell>
          <cell r="G317" t="str">
            <v>ANAK</v>
          </cell>
        </row>
        <row r="318">
          <cell r="E318" t="str">
            <v>ASRUL</v>
          </cell>
          <cell r="F318" t="str">
            <v>0002923472902</v>
          </cell>
          <cell r="G318" t="str">
            <v>PESERTA</v>
          </cell>
        </row>
        <row r="319">
          <cell r="E319" t="str">
            <v>LAKASA</v>
          </cell>
          <cell r="F319" t="str">
            <v>0002922857021</v>
          </cell>
          <cell r="G319" t="str">
            <v>PESERTA</v>
          </cell>
        </row>
        <row r="320">
          <cell r="E320" t="str">
            <v>MUH. SYAFI'I</v>
          </cell>
          <cell r="F320" t="str">
            <v>0001558571949</v>
          </cell>
          <cell r="G320" t="str">
            <v>ANAK</v>
          </cell>
        </row>
        <row r="321">
          <cell r="E321" t="str">
            <v>EDYSUD SYAIFUDDIN</v>
          </cell>
          <cell r="F321" t="str">
            <v>0001824959542</v>
          </cell>
          <cell r="G321" t="str">
            <v>PESERTA</v>
          </cell>
        </row>
        <row r="322">
          <cell r="E322" t="str">
            <v>NIRWANA</v>
          </cell>
          <cell r="F322" t="str">
            <v>0003270776038</v>
          </cell>
          <cell r="G322" t="str">
            <v>ISTRI</v>
          </cell>
        </row>
        <row r="323">
          <cell r="E323" t="str">
            <v>NASYA GISELLA ANDRALIA OTSDARI</v>
          </cell>
          <cell r="F323" t="str">
            <v>0001637191348</v>
          </cell>
          <cell r="G323" t="str">
            <v>ISTRI</v>
          </cell>
        </row>
        <row r="324">
          <cell r="E324" t="str">
            <v>IMRAN SAPUTRA</v>
          </cell>
          <cell r="F324" t="str">
            <v>0002367036033</v>
          </cell>
          <cell r="G324" t="str">
            <v>PESERTA</v>
          </cell>
        </row>
        <row r="325">
          <cell r="E325" t="str">
            <v>CAHARUDDIN</v>
          </cell>
          <cell r="F325" t="str">
            <v>0001839029646</v>
          </cell>
          <cell r="G325" t="str">
            <v>PESERTA</v>
          </cell>
        </row>
        <row r="326">
          <cell r="E326" t="str">
            <v>AINUN SAMEERA ILHAM</v>
          </cell>
          <cell r="F326" t="str">
            <v>0003610979616</v>
          </cell>
          <cell r="G326" t="str">
            <v>ANAK</v>
          </cell>
        </row>
        <row r="327">
          <cell r="E327" t="str">
            <v>MUH. ASWAD JUMAS</v>
          </cell>
          <cell r="F327" t="str">
            <v>0002198193401</v>
          </cell>
          <cell r="G327" t="str">
            <v>PESERTA</v>
          </cell>
        </row>
        <row r="328">
          <cell r="E328" t="str">
            <v>INKA SHIDQIA ANDIKA</v>
          </cell>
          <cell r="F328" t="str">
            <v>0003561193721</v>
          </cell>
          <cell r="G328" t="str">
            <v>ANAK</v>
          </cell>
        </row>
        <row r="329">
          <cell r="E329" t="str">
            <v>ARUMI SABRINA ZAYN</v>
          </cell>
          <cell r="F329" t="str">
            <v>0002975318886</v>
          </cell>
          <cell r="G329" t="str">
            <v>ANAK</v>
          </cell>
        </row>
        <row r="330">
          <cell r="E330" t="str">
            <v>SUWANDI</v>
          </cell>
          <cell r="F330" t="str">
            <v>0000133043229</v>
          </cell>
          <cell r="G330" t="str">
            <v>PESERTA</v>
          </cell>
        </row>
        <row r="331">
          <cell r="E331" t="str">
            <v>PASA' RANDA KILA</v>
          </cell>
          <cell r="F331" t="str">
            <v>0001563485602</v>
          </cell>
          <cell r="G331" t="str">
            <v>PESERTA</v>
          </cell>
        </row>
        <row r="332">
          <cell r="E332" t="str">
            <v>NUR IJAH</v>
          </cell>
          <cell r="F332" t="str">
            <v>0001845765819</v>
          </cell>
          <cell r="G332" t="str">
            <v>ISTRI</v>
          </cell>
        </row>
        <row r="333">
          <cell r="E333" t="str">
            <v>HASBI</v>
          </cell>
          <cell r="F333" t="str">
            <v>0003579730817</v>
          </cell>
          <cell r="G333" t="str">
            <v>PESERTA</v>
          </cell>
        </row>
        <row r="334">
          <cell r="E334" t="str">
            <v>ROBBI. H.N</v>
          </cell>
          <cell r="F334" t="str">
            <v>0001133146798</v>
          </cell>
          <cell r="G334" t="str">
            <v>PESERTA</v>
          </cell>
        </row>
        <row r="335">
          <cell r="E335" t="str">
            <v>M. AYUB</v>
          </cell>
          <cell r="F335" t="str">
            <v>0002472436811</v>
          </cell>
          <cell r="G335" t="str">
            <v>PESERTA</v>
          </cell>
        </row>
        <row r="336">
          <cell r="E336" t="str">
            <v>KADEK ARI SUPARNO</v>
          </cell>
          <cell r="F336" t="str">
            <v>0001883079178</v>
          </cell>
          <cell r="G336" t="str">
            <v>PESERTA</v>
          </cell>
        </row>
        <row r="337">
          <cell r="E337" t="str">
            <v>JAMAL</v>
          </cell>
          <cell r="F337" t="str">
            <v>0001074620799</v>
          </cell>
          <cell r="G337" t="str">
            <v>PESERTA</v>
          </cell>
        </row>
        <row r="338">
          <cell r="E338" t="str">
            <v>ANITA</v>
          </cell>
          <cell r="F338" t="str">
            <v>0000952068969</v>
          </cell>
          <cell r="G338" t="str">
            <v>ISTRI</v>
          </cell>
        </row>
        <row r="339">
          <cell r="E339" t="str">
            <v>MILKA</v>
          </cell>
          <cell r="F339" t="str">
            <v>0000951390909</v>
          </cell>
          <cell r="G339" t="str">
            <v>ISTRI</v>
          </cell>
        </row>
        <row r="340">
          <cell r="E340" t="str">
            <v>SYUKUR</v>
          </cell>
          <cell r="F340" t="str">
            <v>0001837280632</v>
          </cell>
          <cell r="G340" t="str">
            <v>PESERTA</v>
          </cell>
        </row>
        <row r="341">
          <cell r="E341" t="str">
            <v>MUHAMAD IQRA</v>
          </cell>
          <cell r="F341" t="str">
            <v>0002827199957</v>
          </cell>
          <cell r="G341" t="str">
            <v>PESERTA</v>
          </cell>
        </row>
        <row r="342">
          <cell r="E342" t="str">
            <v>NURMIA</v>
          </cell>
          <cell r="F342" t="str">
            <v>0001845765742</v>
          </cell>
          <cell r="G342" t="str">
            <v>ISTRI</v>
          </cell>
        </row>
        <row r="343">
          <cell r="E343" t="str">
            <v>A. RYAN JAYA</v>
          </cell>
          <cell r="F343" t="str">
            <v>0000491754701</v>
          </cell>
          <cell r="G343" t="str">
            <v>ANAK</v>
          </cell>
        </row>
        <row r="344">
          <cell r="E344" t="str">
            <v>RAHMAT ARDIANSAH</v>
          </cell>
          <cell r="F344" t="str">
            <v>0002892496825</v>
          </cell>
          <cell r="G344" t="str">
            <v>ANAK</v>
          </cell>
        </row>
        <row r="345">
          <cell r="E345" t="str">
            <v>MUH. AGUNG PRATAMA</v>
          </cell>
          <cell r="F345" t="str">
            <v>0001797211901</v>
          </cell>
          <cell r="G345" t="str">
            <v>PESERTA</v>
          </cell>
        </row>
        <row r="346">
          <cell r="E346" t="str">
            <v>abner hans tamba</v>
          </cell>
          <cell r="F346" t="str">
            <v>0003777607462</v>
          </cell>
          <cell r="G346" t="str">
            <v>ANAK</v>
          </cell>
        </row>
        <row r="347">
          <cell r="E347" t="str">
            <v>SHAFWAN SIRAAJ</v>
          </cell>
          <cell r="F347" t="str">
            <v>0002051350345</v>
          </cell>
          <cell r="G347" t="str">
            <v>ANAK</v>
          </cell>
        </row>
        <row r="348">
          <cell r="E348" t="str">
            <v>MUHAMMAD RASYA</v>
          </cell>
          <cell r="F348" t="str">
            <v>0003621734111</v>
          </cell>
          <cell r="G348" t="str">
            <v>ANAK</v>
          </cell>
        </row>
        <row r="349">
          <cell r="E349" t="str">
            <v>MAYA BAHTIAR</v>
          </cell>
          <cell r="F349" t="str">
            <v>0003256857808</v>
          </cell>
          <cell r="G349" t="str">
            <v>PESERTA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aldhydii90@gmail.com" TargetMode="External"/><Relationship Id="rId299" Type="http://schemas.openxmlformats.org/officeDocument/2006/relationships/hyperlink" Target="mailto:uddinkmangolo@gmail.com" TargetMode="External"/><Relationship Id="rId21" Type="http://schemas.openxmlformats.org/officeDocument/2006/relationships/hyperlink" Target="mailto:andirahul514@gmail.com" TargetMode="External"/><Relationship Id="rId63" Type="http://schemas.openxmlformats.org/officeDocument/2006/relationships/hyperlink" Target="mailto:Asgondo@gmail.com" TargetMode="External"/><Relationship Id="rId159" Type="http://schemas.openxmlformats.org/officeDocument/2006/relationships/hyperlink" Target="mailto:y5046471@gmail.com" TargetMode="External"/><Relationship Id="rId324" Type="http://schemas.openxmlformats.org/officeDocument/2006/relationships/hyperlink" Target="mailto:febriani56471811@gmail.com" TargetMode="External"/><Relationship Id="rId170" Type="http://schemas.openxmlformats.org/officeDocument/2006/relationships/hyperlink" Target="mailto:ahmadaksari@gmail.com" TargetMode="External"/><Relationship Id="rId226" Type="http://schemas.openxmlformats.org/officeDocument/2006/relationships/hyperlink" Target="mailto:rustamruslan818@gmail.com" TargetMode="External"/><Relationship Id="rId268" Type="http://schemas.openxmlformats.org/officeDocument/2006/relationships/hyperlink" Target="mailto:fa383264@gmail.com" TargetMode="External"/><Relationship Id="rId32" Type="http://schemas.openxmlformats.org/officeDocument/2006/relationships/hyperlink" Target="mailto:Multisiswanti82@gmail.com" TargetMode="External"/><Relationship Id="rId74" Type="http://schemas.openxmlformats.org/officeDocument/2006/relationships/hyperlink" Target="mailto:arjunapadma11@gmail.com" TargetMode="External"/><Relationship Id="rId128" Type="http://schemas.openxmlformats.org/officeDocument/2006/relationships/hyperlink" Target="mailto:Rahmatkurniansyah0010@gmail.com" TargetMode="External"/><Relationship Id="rId335" Type="http://schemas.openxmlformats.org/officeDocument/2006/relationships/hyperlink" Target="mailto:ferdiencengerdi@gmail.com" TargetMode="External"/><Relationship Id="rId5" Type="http://schemas.openxmlformats.org/officeDocument/2006/relationships/hyperlink" Target="mailto:n28135030@gmail.com" TargetMode="External"/><Relationship Id="rId181" Type="http://schemas.openxmlformats.org/officeDocument/2006/relationships/hyperlink" Target="mailto:kkolaka23@gmail.com" TargetMode="External"/><Relationship Id="rId237" Type="http://schemas.openxmlformats.org/officeDocument/2006/relationships/hyperlink" Target="mailto:rahulrahulpml01@gmail.com" TargetMode="External"/><Relationship Id="rId279" Type="http://schemas.openxmlformats.org/officeDocument/2006/relationships/hyperlink" Target="http://www.rijalrestuaditya41@gmail.com" TargetMode="External"/><Relationship Id="rId43" Type="http://schemas.openxmlformats.org/officeDocument/2006/relationships/hyperlink" Target="mailto:anasqibul01@gmail.com" TargetMode="External"/><Relationship Id="rId139" Type="http://schemas.openxmlformats.org/officeDocument/2006/relationships/hyperlink" Target="mailto:israsetiawan996@gmail.com" TargetMode="External"/><Relationship Id="rId290" Type="http://schemas.openxmlformats.org/officeDocument/2006/relationships/hyperlink" Target="mailto:lulufatimahadrian@gmail.com" TargetMode="External"/><Relationship Id="rId304" Type="http://schemas.openxmlformats.org/officeDocument/2006/relationships/hyperlink" Target="mailto:aldinbokeo@gmail.com" TargetMode="External"/><Relationship Id="rId346" Type="http://schemas.openxmlformats.org/officeDocument/2006/relationships/hyperlink" Target="mailto:yusranandalangge@gmail.com" TargetMode="External"/><Relationship Id="rId85" Type="http://schemas.openxmlformats.org/officeDocument/2006/relationships/hyperlink" Target="mailto:kadekdwi27112006@gmail.com" TargetMode="External"/><Relationship Id="rId150" Type="http://schemas.openxmlformats.org/officeDocument/2006/relationships/hyperlink" Target="mailto:irlanjejak@gmail.com" TargetMode="External"/><Relationship Id="rId192" Type="http://schemas.openxmlformats.org/officeDocument/2006/relationships/hyperlink" Target="mailto:mf688080@gmail.com" TargetMode="External"/><Relationship Id="rId206" Type="http://schemas.openxmlformats.org/officeDocument/2006/relationships/hyperlink" Target="mailto:putracippe@gmail.com" TargetMode="External"/><Relationship Id="rId248" Type="http://schemas.openxmlformats.org/officeDocument/2006/relationships/hyperlink" Target="mailto:rendy10anggriawan@gmail.com" TargetMode="External"/><Relationship Id="rId12" Type="http://schemas.openxmlformats.org/officeDocument/2006/relationships/hyperlink" Target="mailto:alfarizky2921@gmail.com" TargetMode="External"/><Relationship Id="rId108" Type="http://schemas.openxmlformats.org/officeDocument/2006/relationships/hyperlink" Target="mailto:fadlyadha0202@gmail.com" TargetMode="External"/><Relationship Id="rId315" Type="http://schemas.openxmlformats.org/officeDocument/2006/relationships/hyperlink" Target="mailto:wildanmubarak@gmail.com" TargetMode="External"/><Relationship Id="rId54" Type="http://schemas.openxmlformats.org/officeDocument/2006/relationships/hyperlink" Target="mailto:adharirma23@gmail.com" TargetMode="External"/><Relationship Id="rId96" Type="http://schemas.openxmlformats.org/officeDocument/2006/relationships/hyperlink" Target="mailto:SOLIHULHAMDI9@GMAIL.COM" TargetMode="External"/><Relationship Id="rId161" Type="http://schemas.openxmlformats.org/officeDocument/2006/relationships/hyperlink" Target="mailto:remalbunarto508@gmail,com" TargetMode="External"/><Relationship Id="rId217" Type="http://schemas.openxmlformats.org/officeDocument/2006/relationships/hyperlink" Target="mailto:zulkiflikifli3429@gmail.com" TargetMode="External"/><Relationship Id="rId259" Type="http://schemas.openxmlformats.org/officeDocument/2006/relationships/hyperlink" Target="mailto:androriessuharman031@gmail.com" TargetMode="External"/><Relationship Id="rId23" Type="http://schemas.openxmlformats.org/officeDocument/2006/relationships/hyperlink" Target="mailto:risaldir05@gmail.com" TargetMode="External"/><Relationship Id="rId119" Type="http://schemas.openxmlformats.org/officeDocument/2006/relationships/hyperlink" Target="mailto:salimamran160909@gmail.com" TargetMode="External"/><Relationship Id="rId270" Type="http://schemas.openxmlformats.org/officeDocument/2006/relationships/hyperlink" Target="mailto:omondhong84@gmail.com" TargetMode="External"/><Relationship Id="rId326" Type="http://schemas.openxmlformats.org/officeDocument/2006/relationships/hyperlink" Target="mailto:muhammadrakyan0@gmail.com" TargetMode="External"/><Relationship Id="rId65" Type="http://schemas.openxmlformats.org/officeDocument/2006/relationships/hyperlink" Target="mailto:nawirtolakimekongga@gmail.com" TargetMode="External"/><Relationship Id="rId130" Type="http://schemas.openxmlformats.org/officeDocument/2006/relationships/hyperlink" Target="mailto:Kismaruddinkisman@gmail.com" TargetMode="External"/><Relationship Id="rId172" Type="http://schemas.openxmlformats.org/officeDocument/2006/relationships/hyperlink" Target="mailto:sopura27@gmail.com" TargetMode="External"/><Relationship Id="rId228" Type="http://schemas.openxmlformats.org/officeDocument/2006/relationships/hyperlink" Target="mailto:cwar695@gmail.com" TargetMode="External"/><Relationship Id="rId281" Type="http://schemas.openxmlformats.org/officeDocument/2006/relationships/hyperlink" Target="mailto:muh33559@gmail.com" TargetMode="External"/><Relationship Id="rId337" Type="http://schemas.openxmlformats.org/officeDocument/2006/relationships/hyperlink" Target="mailto:Pemasprayoga450@gmail.com" TargetMode="External"/><Relationship Id="rId34" Type="http://schemas.openxmlformats.org/officeDocument/2006/relationships/hyperlink" Target="mailto:junjusran6@gmail.com" TargetMode="External"/><Relationship Id="rId76" Type="http://schemas.openxmlformats.org/officeDocument/2006/relationships/hyperlink" Target="mailto:azizkendari04@gmail.com" TargetMode="External"/><Relationship Id="rId141" Type="http://schemas.openxmlformats.org/officeDocument/2006/relationships/hyperlink" Target="mailto:husnuladli1997@gmail.com" TargetMode="External"/><Relationship Id="rId7" Type="http://schemas.openxmlformats.org/officeDocument/2006/relationships/hyperlink" Target="mailto:hermandaanda@gmail.com" TargetMode="External"/><Relationship Id="rId183" Type="http://schemas.openxmlformats.org/officeDocument/2006/relationships/hyperlink" Target="mailto:syamrin777@gmail.com" TargetMode="External"/><Relationship Id="rId239" Type="http://schemas.openxmlformats.org/officeDocument/2006/relationships/hyperlink" Target="mailto:musyanefanef@gmail.com" TargetMode="External"/><Relationship Id="rId250" Type="http://schemas.openxmlformats.org/officeDocument/2006/relationships/hyperlink" Target="mailto:muhammadaris25828@gmail.com" TargetMode="External"/><Relationship Id="rId292" Type="http://schemas.openxmlformats.org/officeDocument/2006/relationships/hyperlink" Target="mailto:sixteenalfian@gmail.com" TargetMode="External"/><Relationship Id="rId306" Type="http://schemas.openxmlformats.org/officeDocument/2006/relationships/hyperlink" Target="mailto:rionaldosaamosir@gmail.com" TargetMode="External"/><Relationship Id="rId45" Type="http://schemas.openxmlformats.org/officeDocument/2006/relationships/hyperlink" Target="mailto:rusli.hasyim@gmail.com" TargetMode="External"/><Relationship Id="rId87" Type="http://schemas.openxmlformats.org/officeDocument/2006/relationships/hyperlink" Target="mailto:kofitmankofitman@gmail.com" TargetMode="External"/><Relationship Id="rId110" Type="http://schemas.openxmlformats.org/officeDocument/2006/relationships/hyperlink" Target="mailto:zhulochank@icloud.com" TargetMode="External"/><Relationship Id="rId152" Type="http://schemas.openxmlformats.org/officeDocument/2006/relationships/hyperlink" Target="mailto:acotang262@gmail.com" TargetMode="External"/><Relationship Id="rId194" Type="http://schemas.openxmlformats.org/officeDocument/2006/relationships/hyperlink" Target="mailto:swianto90@gmail.com" TargetMode="External"/><Relationship Id="rId208" Type="http://schemas.openxmlformats.org/officeDocument/2006/relationships/hyperlink" Target="mailto:itbah27@gmail.com" TargetMode="External"/><Relationship Id="rId261" Type="http://schemas.openxmlformats.org/officeDocument/2006/relationships/hyperlink" Target="mailto:raffibudiman026@gemail.com" TargetMode="External"/><Relationship Id="rId14" Type="http://schemas.openxmlformats.org/officeDocument/2006/relationships/hyperlink" Target="mailto:restyrayyan4@gmail.com" TargetMode="External"/><Relationship Id="rId35" Type="http://schemas.openxmlformats.org/officeDocument/2006/relationships/hyperlink" Target="mailto:firmanmusa111@gmail.com" TargetMode="External"/><Relationship Id="rId56" Type="http://schemas.openxmlformats.org/officeDocument/2006/relationships/hyperlink" Target="mailto:rikikolaka209@gmail.com" TargetMode="External"/><Relationship Id="rId77" Type="http://schemas.openxmlformats.org/officeDocument/2006/relationships/hyperlink" Target="mailto:rahmadhinclasher@gmail.com" TargetMode="External"/><Relationship Id="rId100" Type="http://schemas.openxmlformats.org/officeDocument/2006/relationships/hyperlink" Target="mailto:maslang173@gmail.com" TargetMode="External"/><Relationship Id="rId282" Type="http://schemas.openxmlformats.org/officeDocument/2006/relationships/hyperlink" Target="mailto:yusrinklk85@gmail.com" TargetMode="External"/><Relationship Id="rId317" Type="http://schemas.openxmlformats.org/officeDocument/2006/relationships/hyperlink" Target="mailto:sii480940@gmail.com" TargetMode="External"/><Relationship Id="rId338" Type="http://schemas.openxmlformats.org/officeDocument/2006/relationships/hyperlink" Target="mailto:zamrhy30@gmail.com" TargetMode="External"/><Relationship Id="rId8" Type="http://schemas.openxmlformats.org/officeDocument/2006/relationships/hyperlink" Target="mailto:ironlirik97@gmail.com" TargetMode="External"/><Relationship Id="rId98" Type="http://schemas.openxmlformats.org/officeDocument/2006/relationships/hyperlink" Target="mailto:gaffardiazmalik@gmail.com" TargetMode="External"/><Relationship Id="rId121" Type="http://schemas.openxmlformats.org/officeDocument/2006/relationships/hyperlink" Target="mailto:feriferiirawan1704@gmail.com" TargetMode="External"/><Relationship Id="rId142" Type="http://schemas.openxmlformats.org/officeDocument/2006/relationships/hyperlink" Target="mailto:lanusiinong@gmail.com" TargetMode="External"/><Relationship Id="rId163" Type="http://schemas.openxmlformats.org/officeDocument/2006/relationships/hyperlink" Target="mailto:umharlaode99@gmail.com" TargetMode="External"/><Relationship Id="rId184" Type="http://schemas.openxmlformats.org/officeDocument/2006/relationships/hyperlink" Target="mailto:nmasalipu@gmail.com" TargetMode="External"/><Relationship Id="rId219" Type="http://schemas.openxmlformats.org/officeDocument/2006/relationships/hyperlink" Target="mailto:sangadam00@gmail.com" TargetMode="External"/><Relationship Id="rId230" Type="http://schemas.openxmlformats.org/officeDocument/2006/relationships/hyperlink" Target="mailto:risnoeno4@gmail.com" TargetMode="External"/><Relationship Id="rId251" Type="http://schemas.openxmlformats.org/officeDocument/2006/relationships/hyperlink" Target="mailto:zulzulvikar80@gmail.com" TargetMode="External"/><Relationship Id="rId25" Type="http://schemas.openxmlformats.org/officeDocument/2006/relationships/hyperlink" Target="mailto:danialham693@gmail.com" TargetMode="External"/><Relationship Id="rId46" Type="http://schemas.openxmlformats.org/officeDocument/2006/relationships/hyperlink" Target="mailto:rahmanalfin22@gmail.com" TargetMode="External"/><Relationship Id="rId67" Type="http://schemas.openxmlformats.org/officeDocument/2006/relationships/hyperlink" Target="mailto:rhanrhan977@gmail.com" TargetMode="External"/><Relationship Id="rId272" Type="http://schemas.openxmlformats.org/officeDocument/2006/relationships/hyperlink" Target="mailto:hidayatsyarif48@gmail.com" TargetMode="External"/><Relationship Id="rId293" Type="http://schemas.openxmlformats.org/officeDocument/2006/relationships/hyperlink" Target="mailto:Bangardy635@gmail.com" TargetMode="External"/><Relationship Id="rId307" Type="http://schemas.openxmlformats.org/officeDocument/2006/relationships/hyperlink" Target="mailto:hilmanjie@gmail.com" TargetMode="External"/><Relationship Id="rId328" Type="http://schemas.openxmlformats.org/officeDocument/2006/relationships/hyperlink" Target="mailto:wahyuabnur90@gmail.com" TargetMode="External"/><Relationship Id="rId88" Type="http://schemas.openxmlformats.org/officeDocument/2006/relationships/hyperlink" Target="mailto:cikmenpml@gmail.com" TargetMode="External"/><Relationship Id="rId111" Type="http://schemas.openxmlformats.org/officeDocument/2006/relationships/hyperlink" Target="mailto:ilmancolner@gmail.com" TargetMode="External"/><Relationship Id="rId132" Type="http://schemas.openxmlformats.org/officeDocument/2006/relationships/hyperlink" Target="mailto:bangcannu@gmail.com" TargetMode="External"/><Relationship Id="rId153" Type="http://schemas.openxmlformats.org/officeDocument/2006/relationships/hyperlink" Target="mailto:ranggafauzin51@gmail.com" TargetMode="External"/><Relationship Id="rId174" Type="http://schemas.openxmlformats.org/officeDocument/2006/relationships/hyperlink" Target="mailto:rrridwan001@gmail.com" TargetMode="External"/><Relationship Id="rId195" Type="http://schemas.openxmlformats.org/officeDocument/2006/relationships/hyperlink" Target="mailto:arisandiandy421@gmail.com" TargetMode="External"/><Relationship Id="rId209" Type="http://schemas.openxmlformats.org/officeDocument/2006/relationships/hyperlink" Target="mailto:sulkiflipml26@gmail.com" TargetMode="External"/><Relationship Id="rId220" Type="http://schemas.openxmlformats.org/officeDocument/2006/relationships/hyperlink" Target="mailto:sumarlianto@gmail.com" TargetMode="External"/><Relationship Id="rId241" Type="http://schemas.openxmlformats.org/officeDocument/2006/relationships/hyperlink" Target="mailto:maris049551@gmail.com" TargetMode="External"/><Relationship Id="rId15" Type="http://schemas.openxmlformats.org/officeDocument/2006/relationships/hyperlink" Target="mailto:quiinavaazzahraava@gmail.com" TargetMode="External"/><Relationship Id="rId36" Type="http://schemas.openxmlformats.org/officeDocument/2006/relationships/hyperlink" Target="mailto:risno6917@gmail.com" TargetMode="External"/><Relationship Id="rId57" Type="http://schemas.openxmlformats.org/officeDocument/2006/relationships/hyperlink" Target="mailto:allealleku7@gmail.com" TargetMode="External"/><Relationship Id="rId262" Type="http://schemas.openxmlformats.org/officeDocument/2006/relationships/hyperlink" Target="mailto:ruslinruslin505@gmail.com" TargetMode="External"/><Relationship Id="rId283" Type="http://schemas.openxmlformats.org/officeDocument/2006/relationships/hyperlink" Target="mailto:reskigun49@gmail.com" TargetMode="External"/><Relationship Id="rId318" Type="http://schemas.openxmlformats.org/officeDocument/2006/relationships/hyperlink" Target="mailto:riswonoalno82@gmail.com" TargetMode="External"/><Relationship Id="rId339" Type="http://schemas.openxmlformats.org/officeDocument/2006/relationships/hyperlink" Target="mailto:su674471@gmail.com" TargetMode="External"/><Relationship Id="rId78" Type="http://schemas.openxmlformats.org/officeDocument/2006/relationships/hyperlink" Target="mailto:andryfajar1607@gmail.com" TargetMode="External"/><Relationship Id="rId99" Type="http://schemas.openxmlformats.org/officeDocument/2006/relationships/hyperlink" Target="mailto:aprisal929@gmail.com" TargetMode="External"/><Relationship Id="rId101" Type="http://schemas.openxmlformats.org/officeDocument/2006/relationships/hyperlink" Target="mailto:yardhaainun@gmail.com" TargetMode="External"/><Relationship Id="rId122" Type="http://schemas.openxmlformats.org/officeDocument/2006/relationships/hyperlink" Target="mailto:ucunuzul608@gmail.com" TargetMode="External"/><Relationship Id="rId143" Type="http://schemas.openxmlformats.org/officeDocument/2006/relationships/hyperlink" Target="mailto:hasrannderu4@gmail.com" TargetMode="External"/><Relationship Id="rId164" Type="http://schemas.openxmlformats.org/officeDocument/2006/relationships/hyperlink" Target="mailto:asmantalud@gmail.com" TargetMode="External"/><Relationship Id="rId185" Type="http://schemas.openxmlformats.org/officeDocument/2006/relationships/hyperlink" Target="mailto:rizkiapebrianti@gmail.com" TargetMode="External"/><Relationship Id="rId9" Type="http://schemas.openxmlformats.org/officeDocument/2006/relationships/hyperlink" Target="mailto:alf96521@gmail.com" TargetMode="External"/><Relationship Id="rId210" Type="http://schemas.openxmlformats.org/officeDocument/2006/relationships/hyperlink" Target="mailto:kasbi280@gmail.com" TargetMode="External"/><Relationship Id="rId26" Type="http://schemas.openxmlformats.org/officeDocument/2006/relationships/hyperlink" Target="mailto:darmawanuqi@gmail.com" TargetMode="External"/><Relationship Id="rId231" Type="http://schemas.openxmlformats.org/officeDocument/2006/relationships/hyperlink" Target="mailto:salmanmmp1037@gmail.com" TargetMode="External"/><Relationship Id="rId252" Type="http://schemas.openxmlformats.org/officeDocument/2006/relationships/hyperlink" Target="mailto:umaryasiryasir@gmail.com" TargetMode="External"/><Relationship Id="rId273" Type="http://schemas.openxmlformats.org/officeDocument/2006/relationships/hyperlink" Target="mailto:andy792970@gmail.com" TargetMode="External"/><Relationship Id="rId294" Type="http://schemas.openxmlformats.org/officeDocument/2006/relationships/hyperlink" Target="mailto:khaerulfauzan01@gmail.com" TargetMode="External"/><Relationship Id="rId308" Type="http://schemas.openxmlformats.org/officeDocument/2006/relationships/hyperlink" Target="mailto:aldhyarriady@gmail.com" TargetMode="External"/><Relationship Id="rId329" Type="http://schemas.openxmlformats.org/officeDocument/2006/relationships/hyperlink" Target="mailto:rahmatbudiman458@gmail.com" TargetMode="External"/><Relationship Id="rId47" Type="http://schemas.openxmlformats.org/officeDocument/2006/relationships/hyperlink" Target="mailto:m39512683@gmail.com" TargetMode="External"/><Relationship Id="rId68" Type="http://schemas.openxmlformats.org/officeDocument/2006/relationships/hyperlink" Target="mailto:dhonyafriandi4@gmail.com" TargetMode="External"/><Relationship Id="rId89" Type="http://schemas.openxmlformats.org/officeDocument/2006/relationships/hyperlink" Target="mailto:aannasriridwan@gmail.com" TargetMode="External"/><Relationship Id="rId112" Type="http://schemas.openxmlformats.org/officeDocument/2006/relationships/hyperlink" Target="mailto:syahrulramadhan041031@gmail.com" TargetMode="External"/><Relationship Id="rId133" Type="http://schemas.openxmlformats.org/officeDocument/2006/relationships/hyperlink" Target="mailto:muhammadiksal005@gmail.com" TargetMode="External"/><Relationship Id="rId154" Type="http://schemas.openxmlformats.org/officeDocument/2006/relationships/hyperlink" Target="mailto:iqbalcreta@gmail.com" TargetMode="External"/><Relationship Id="rId175" Type="http://schemas.openxmlformats.org/officeDocument/2006/relationships/hyperlink" Target="mailto:sugengdordor21@gmail.com" TargetMode="External"/><Relationship Id="rId340" Type="http://schemas.openxmlformats.org/officeDocument/2006/relationships/hyperlink" Target="mailto:wahyudijudet29@gmail.com" TargetMode="External"/><Relationship Id="rId196" Type="http://schemas.openxmlformats.org/officeDocument/2006/relationships/hyperlink" Target="mailto:k691984@gmail.com" TargetMode="External"/><Relationship Id="rId200" Type="http://schemas.openxmlformats.org/officeDocument/2006/relationships/hyperlink" Target="mailto:adhe091@gmail.com" TargetMode="External"/><Relationship Id="rId16" Type="http://schemas.openxmlformats.org/officeDocument/2006/relationships/hyperlink" Target="mailto:hasbiebiet01@gmail.com" TargetMode="External"/><Relationship Id="rId221" Type="http://schemas.openxmlformats.org/officeDocument/2006/relationships/hyperlink" Target="mailto:oni77910@gmail.com" TargetMode="External"/><Relationship Id="rId242" Type="http://schemas.openxmlformats.org/officeDocument/2006/relationships/hyperlink" Target="mailto:astinpeapua88@gmail.com" TargetMode="External"/><Relationship Id="rId263" Type="http://schemas.openxmlformats.org/officeDocument/2006/relationships/hyperlink" Target="mailto:andiasdar17120@gmail.com" TargetMode="External"/><Relationship Id="rId284" Type="http://schemas.openxmlformats.org/officeDocument/2006/relationships/hyperlink" Target="mailto:ersalkacong@gmail.com" TargetMode="External"/><Relationship Id="rId319" Type="http://schemas.openxmlformats.org/officeDocument/2006/relationships/hyperlink" Target="mailto:jusman101097@gmail.com" TargetMode="External"/><Relationship Id="rId37" Type="http://schemas.openxmlformats.org/officeDocument/2006/relationships/hyperlink" Target="mailto:Syawalarsha@gmail.com" TargetMode="External"/><Relationship Id="rId58" Type="http://schemas.openxmlformats.org/officeDocument/2006/relationships/hyperlink" Target="mailto:anauswahtun935@gmail.com" TargetMode="External"/><Relationship Id="rId79" Type="http://schemas.openxmlformats.org/officeDocument/2006/relationships/hyperlink" Target="mailto:firmanyahoss@gmail.com" TargetMode="External"/><Relationship Id="rId102" Type="http://schemas.openxmlformats.org/officeDocument/2006/relationships/hyperlink" Target="mailto:putrakw450@gmail.com" TargetMode="External"/><Relationship Id="rId123" Type="http://schemas.openxmlformats.org/officeDocument/2006/relationships/hyperlink" Target="mailto:mbasry080304@gmail.com" TargetMode="External"/><Relationship Id="rId144" Type="http://schemas.openxmlformats.org/officeDocument/2006/relationships/hyperlink" Target="mailto:syafiqryan470@gmail.com" TargetMode="External"/><Relationship Id="rId330" Type="http://schemas.openxmlformats.org/officeDocument/2006/relationships/hyperlink" Target="mailto:afarlan367@gmail.com" TargetMode="External"/><Relationship Id="rId90" Type="http://schemas.openxmlformats.org/officeDocument/2006/relationships/hyperlink" Target="mailto:fikramikram717@gmail.com" TargetMode="External"/><Relationship Id="rId165" Type="http://schemas.openxmlformats.org/officeDocument/2006/relationships/hyperlink" Target="mailto:agungzkucel@gmail.com" TargetMode="External"/><Relationship Id="rId186" Type="http://schemas.openxmlformats.org/officeDocument/2006/relationships/hyperlink" Target="mailto:siskaikazahra170899@gmail.com" TargetMode="External"/><Relationship Id="rId211" Type="http://schemas.openxmlformats.org/officeDocument/2006/relationships/hyperlink" Target="mailto:jusdarsaqi6@gmail.com" TargetMode="External"/><Relationship Id="rId232" Type="http://schemas.openxmlformats.org/officeDocument/2006/relationships/hyperlink" Target="mailto:adhin0596@gmail.com" TargetMode="External"/><Relationship Id="rId253" Type="http://schemas.openxmlformats.org/officeDocument/2006/relationships/hyperlink" Target="mailto:jupri127898@gmail.com" TargetMode="External"/><Relationship Id="rId274" Type="http://schemas.openxmlformats.org/officeDocument/2006/relationships/hyperlink" Target="mailto:sarmanrey27@gmail.com" TargetMode="External"/><Relationship Id="rId295" Type="http://schemas.openxmlformats.org/officeDocument/2006/relationships/hyperlink" Target="mailto:majirmuhmajir@gmail.com" TargetMode="External"/><Relationship Id="rId309" Type="http://schemas.openxmlformats.org/officeDocument/2006/relationships/hyperlink" Target="mailto:amonvebriamon@gmail.com" TargetMode="External"/><Relationship Id="rId27" Type="http://schemas.openxmlformats.org/officeDocument/2006/relationships/hyperlink" Target="mailto:herilanwar204@gmail.com" TargetMode="External"/><Relationship Id="rId48" Type="http://schemas.openxmlformats.org/officeDocument/2006/relationships/hyperlink" Target="mailto:jamalia14094@gmail.com" TargetMode="External"/><Relationship Id="rId69" Type="http://schemas.openxmlformats.org/officeDocument/2006/relationships/hyperlink" Target="mailto:mandailmansyah05@gmail.com" TargetMode="External"/><Relationship Id="rId113" Type="http://schemas.openxmlformats.org/officeDocument/2006/relationships/hyperlink" Target="mailto:risnoeno4@gmail.com" TargetMode="External"/><Relationship Id="rId134" Type="http://schemas.openxmlformats.org/officeDocument/2006/relationships/hyperlink" Target="mailto:hidayatmustary7@gmail.com" TargetMode="External"/><Relationship Id="rId320" Type="http://schemas.openxmlformats.org/officeDocument/2006/relationships/hyperlink" Target="mailto:muhresa286@gmail.com" TargetMode="External"/><Relationship Id="rId80" Type="http://schemas.openxmlformats.org/officeDocument/2006/relationships/hyperlink" Target="mailto:adhelatuanda04@gmail.com" TargetMode="External"/><Relationship Id="rId155" Type="http://schemas.openxmlformats.org/officeDocument/2006/relationships/hyperlink" Target="mailto:chandradoalo@gmail.com" TargetMode="External"/><Relationship Id="rId176" Type="http://schemas.openxmlformats.org/officeDocument/2006/relationships/hyperlink" Target="mailto:sukur.male@gmail.com" TargetMode="External"/><Relationship Id="rId197" Type="http://schemas.openxmlformats.org/officeDocument/2006/relationships/hyperlink" Target="mailto:ichsanlahadi@gmail.com" TargetMode="External"/><Relationship Id="rId341" Type="http://schemas.openxmlformats.org/officeDocument/2006/relationships/hyperlink" Target="mailto:renaldhyansyah26@gmail.com" TargetMode="External"/><Relationship Id="rId201" Type="http://schemas.openxmlformats.org/officeDocument/2006/relationships/hyperlink" Target="mailto:ashariashari2002@gmail.com" TargetMode="External"/><Relationship Id="rId222" Type="http://schemas.openxmlformats.org/officeDocument/2006/relationships/hyperlink" Target="mailto:lubisidul55@gmail.com" TargetMode="External"/><Relationship Id="rId243" Type="http://schemas.openxmlformats.org/officeDocument/2006/relationships/hyperlink" Target="mailto:ardiansyahpu7121@gmail.com" TargetMode="External"/><Relationship Id="rId264" Type="http://schemas.openxmlformats.org/officeDocument/2006/relationships/hyperlink" Target="mailto:fakibabit@gmail.com" TargetMode="External"/><Relationship Id="rId285" Type="http://schemas.openxmlformats.org/officeDocument/2006/relationships/hyperlink" Target="mailto:dianshary958@gmail.com" TargetMode="External"/><Relationship Id="rId17" Type="http://schemas.openxmlformats.org/officeDocument/2006/relationships/hyperlink" Target="mailto:Mutawallimutawalli7@gmail.com" TargetMode="External"/><Relationship Id="rId38" Type="http://schemas.openxmlformats.org/officeDocument/2006/relationships/hyperlink" Target="mailto:haspinklk@gmail.com" TargetMode="External"/><Relationship Id="rId59" Type="http://schemas.openxmlformats.org/officeDocument/2006/relationships/hyperlink" Target="mailto:ricoexcel257@gmail.com" TargetMode="External"/><Relationship Id="rId103" Type="http://schemas.openxmlformats.org/officeDocument/2006/relationships/hyperlink" Target="mailto:andikasuami@gmail.com" TargetMode="External"/><Relationship Id="rId124" Type="http://schemas.openxmlformats.org/officeDocument/2006/relationships/hyperlink" Target="mailto:marselrupang90@gmail.com" TargetMode="External"/><Relationship Id="rId310" Type="http://schemas.openxmlformats.org/officeDocument/2006/relationships/hyperlink" Target="mailto:andikaoktavian27@gmail.com" TargetMode="External"/><Relationship Id="rId70" Type="http://schemas.openxmlformats.org/officeDocument/2006/relationships/hyperlink" Target="mailto:saaniyusran@gmail.com" TargetMode="External"/><Relationship Id="rId91" Type="http://schemas.openxmlformats.org/officeDocument/2006/relationships/hyperlink" Target="mailto:ONEDI3475@GMAIL.COM" TargetMode="External"/><Relationship Id="rId145" Type="http://schemas.openxmlformats.org/officeDocument/2006/relationships/hyperlink" Target="mailto:bagaskolaka@gmail.com" TargetMode="External"/><Relationship Id="rId166" Type="http://schemas.openxmlformats.org/officeDocument/2006/relationships/hyperlink" Target="mailto:adhymuli316@gmail.com" TargetMode="External"/><Relationship Id="rId187" Type="http://schemas.openxmlformats.org/officeDocument/2006/relationships/hyperlink" Target="mailto:etopen99@gmail.com" TargetMode="External"/><Relationship Id="rId331" Type="http://schemas.openxmlformats.org/officeDocument/2006/relationships/hyperlink" Target="mailto:alfiankpomalaaa18@gmail.com" TargetMode="External"/><Relationship Id="rId1" Type="http://schemas.openxmlformats.org/officeDocument/2006/relationships/hyperlink" Target="mailto:gaminggaming9862@gmail.com" TargetMode="External"/><Relationship Id="rId212" Type="http://schemas.openxmlformats.org/officeDocument/2006/relationships/hyperlink" Target="mailto:mhmmdardika77@gmail.com" TargetMode="External"/><Relationship Id="rId233" Type="http://schemas.openxmlformats.org/officeDocument/2006/relationships/hyperlink" Target="mailto:adirafli613@gmail.com" TargetMode="External"/><Relationship Id="rId254" Type="http://schemas.openxmlformats.org/officeDocument/2006/relationships/hyperlink" Target="mailto:febridam81@gmail.com" TargetMode="External"/><Relationship Id="rId28" Type="http://schemas.openxmlformats.org/officeDocument/2006/relationships/hyperlink" Target="mailto:r61691105@gmail.com" TargetMode="External"/><Relationship Id="rId49" Type="http://schemas.openxmlformats.org/officeDocument/2006/relationships/hyperlink" Target="mailto:Andryaki245@gmail.com" TargetMode="External"/><Relationship Id="rId114" Type="http://schemas.openxmlformats.org/officeDocument/2006/relationships/hyperlink" Target="mailto:aanardiatno@gmail.com" TargetMode="External"/><Relationship Id="rId275" Type="http://schemas.openxmlformats.org/officeDocument/2006/relationships/hyperlink" Target="mailto:poneoreo@gmail.com" TargetMode="External"/><Relationship Id="rId296" Type="http://schemas.openxmlformats.org/officeDocument/2006/relationships/hyperlink" Target="mailto:gustingurah240103@gmail.com" TargetMode="External"/><Relationship Id="rId300" Type="http://schemas.openxmlformats.org/officeDocument/2006/relationships/hyperlink" Target="mailto:iwinsetiawan07@gmail.com" TargetMode="External"/><Relationship Id="rId60" Type="http://schemas.openxmlformats.org/officeDocument/2006/relationships/hyperlink" Target="mailto:dd3776321@gmail.com" TargetMode="External"/><Relationship Id="rId81" Type="http://schemas.openxmlformats.org/officeDocument/2006/relationships/hyperlink" Target="mailto:alfitrahm155@gmail.com" TargetMode="External"/><Relationship Id="rId135" Type="http://schemas.openxmlformats.org/officeDocument/2006/relationships/hyperlink" Target="mailto:christianpaguling7@gmail.com" TargetMode="External"/><Relationship Id="rId156" Type="http://schemas.openxmlformats.org/officeDocument/2006/relationships/hyperlink" Target="mailto:rahmatullah230102@gmail.com" TargetMode="External"/><Relationship Id="rId177" Type="http://schemas.openxmlformats.org/officeDocument/2006/relationships/hyperlink" Target="mailto:dandy.wardana78@gmail.com" TargetMode="External"/><Relationship Id="rId198" Type="http://schemas.openxmlformats.org/officeDocument/2006/relationships/hyperlink" Target="mailto:hariadiharis01@gmail.com" TargetMode="External"/><Relationship Id="rId321" Type="http://schemas.openxmlformats.org/officeDocument/2006/relationships/hyperlink" Target="mailto:Kemalminhar26@gmail.com" TargetMode="External"/><Relationship Id="rId342" Type="http://schemas.openxmlformats.org/officeDocument/2006/relationships/hyperlink" Target="mailto:kalolonabone01@gmail.com" TargetMode="External"/><Relationship Id="rId202" Type="http://schemas.openxmlformats.org/officeDocument/2006/relationships/hyperlink" Target="mailto:juldinkrudi01@gmail.com" TargetMode="External"/><Relationship Id="rId223" Type="http://schemas.openxmlformats.org/officeDocument/2006/relationships/hyperlink" Target="mailto:arikoltim03@gmail.com" TargetMode="External"/><Relationship Id="rId244" Type="http://schemas.openxmlformats.org/officeDocument/2006/relationships/hyperlink" Target="mailto:Muhafduafdu@gmail.com" TargetMode="External"/><Relationship Id="rId18" Type="http://schemas.openxmlformats.org/officeDocument/2006/relationships/hyperlink" Target="mailto:lalolae339@gmail.com" TargetMode="External"/><Relationship Id="rId39" Type="http://schemas.openxmlformats.org/officeDocument/2006/relationships/hyperlink" Target="mailto:juwitabah78@gmail.com" TargetMode="External"/><Relationship Id="rId265" Type="http://schemas.openxmlformats.org/officeDocument/2006/relationships/hyperlink" Target="mailto:Dodipranata759@gmail.com" TargetMode="External"/><Relationship Id="rId286" Type="http://schemas.openxmlformats.org/officeDocument/2006/relationships/hyperlink" Target="mailto:muhfahrul0625@gmail.com" TargetMode="External"/><Relationship Id="rId50" Type="http://schemas.openxmlformats.org/officeDocument/2006/relationships/hyperlink" Target="mailto:arulnebo177@gmail.com" TargetMode="External"/><Relationship Id="rId104" Type="http://schemas.openxmlformats.org/officeDocument/2006/relationships/hyperlink" Target="mailto:petruskolaka11@gmail.com" TargetMode="External"/><Relationship Id="rId125" Type="http://schemas.openxmlformats.org/officeDocument/2006/relationships/hyperlink" Target="mailto:ansimpasa@gmail.com" TargetMode="External"/><Relationship Id="rId146" Type="http://schemas.openxmlformats.org/officeDocument/2006/relationships/hyperlink" Target="mailto:akseljr00@gmail.com" TargetMode="External"/><Relationship Id="rId167" Type="http://schemas.openxmlformats.org/officeDocument/2006/relationships/hyperlink" Target="mailto:naser.rumpalangi65@gmail.com" TargetMode="External"/><Relationship Id="rId188" Type="http://schemas.openxmlformats.org/officeDocument/2006/relationships/hyperlink" Target="mailto:maulinapagala2@gmail.com" TargetMode="External"/><Relationship Id="rId311" Type="http://schemas.openxmlformats.org/officeDocument/2006/relationships/hyperlink" Target="mailto:andikasaptra1@gmail.com" TargetMode="External"/><Relationship Id="rId332" Type="http://schemas.openxmlformats.org/officeDocument/2006/relationships/hyperlink" Target="mailto:nardijestien@gmail.com" TargetMode="External"/><Relationship Id="rId71" Type="http://schemas.openxmlformats.org/officeDocument/2006/relationships/hyperlink" Target="mailto:coldwahyudin@gmail.com" TargetMode="External"/><Relationship Id="rId92" Type="http://schemas.openxmlformats.org/officeDocument/2006/relationships/hyperlink" Target="mailto:AHLUSUFI135@GMAIL.COM" TargetMode="External"/><Relationship Id="rId213" Type="http://schemas.openxmlformats.org/officeDocument/2006/relationships/hyperlink" Target="mailto:satriawanputra699@gmail.com" TargetMode="External"/><Relationship Id="rId234" Type="http://schemas.openxmlformats.org/officeDocument/2006/relationships/hyperlink" Target="mailto:jojomahesa62@gmail.com" TargetMode="External"/><Relationship Id="rId2" Type="http://schemas.openxmlformats.org/officeDocument/2006/relationships/hyperlink" Target="mailto:yakinmuh27@gmail.com" TargetMode="External"/><Relationship Id="rId29" Type="http://schemas.openxmlformats.org/officeDocument/2006/relationships/hyperlink" Target="mailto:akbar102206@gmail.com" TargetMode="External"/><Relationship Id="rId255" Type="http://schemas.openxmlformats.org/officeDocument/2006/relationships/hyperlink" Target="mailto:hasbihasbiklk2024@gmail.com" TargetMode="External"/><Relationship Id="rId276" Type="http://schemas.openxmlformats.org/officeDocument/2006/relationships/hyperlink" Target="mailto:vebirahma23@gmail.com" TargetMode="External"/><Relationship Id="rId297" Type="http://schemas.openxmlformats.org/officeDocument/2006/relationships/hyperlink" Target="mailto:sudinuhung3@gmail.com" TargetMode="External"/><Relationship Id="rId40" Type="http://schemas.openxmlformats.org/officeDocument/2006/relationships/hyperlink" Target="mailto:irmanmubarak87@gmail.com" TargetMode="External"/><Relationship Id="rId115" Type="http://schemas.openxmlformats.org/officeDocument/2006/relationships/hyperlink" Target="mailto:adiastika552@gmail.com" TargetMode="External"/><Relationship Id="rId136" Type="http://schemas.openxmlformats.org/officeDocument/2006/relationships/hyperlink" Target="mailto:harisabdillah232@gmail.com" TargetMode="External"/><Relationship Id="rId157" Type="http://schemas.openxmlformats.org/officeDocument/2006/relationships/hyperlink" Target="mailto:Irvanchips17@gmail.com" TargetMode="External"/><Relationship Id="rId178" Type="http://schemas.openxmlformats.org/officeDocument/2006/relationships/hyperlink" Target="mailto:haerularafa00@gmail.com" TargetMode="External"/><Relationship Id="rId301" Type="http://schemas.openxmlformats.org/officeDocument/2006/relationships/hyperlink" Target="mailto:Jheff.pk01@gmail.com" TargetMode="External"/><Relationship Id="rId322" Type="http://schemas.openxmlformats.org/officeDocument/2006/relationships/hyperlink" Target="mailto:irfankwahyudipratama09@gmail.com" TargetMode="External"/><Relationship Id="rId343" Type="http://schemas.openxmlformats.org/officeDocument/2006/relationships/hyperlink" Target="mailto:risalsuci@gmail.com" TargetMode="External"/><Relationship Id="rId61" Type="http://schemas.openxmlformats.org/officeDocument/2006/relationships/hyperlink" Target="mailto:muhammadkoles123@gmail.com" TargetMode="External"/><Relationship Id="rId82" Type="http://schemas.openxmlformats.org/officeDocument/2006/relationships/hyperlink" Target="mailto:jumadindidin909@gmail.com" TargetMode="External"/><Relationship Id="rId199" Type="http://schemas.openxmlformats.org/officeDocument/2006/relationships/hyperlink" Target="mailto:lisonglisong121223@gmail.com" TargetMode="External"/><Relationship Id="rId203" Type="http://schemas.openxmlformats.org/officeDocument/2006/relationships/hyperlink" Target="mailto:astiaannn435@gmail.com" TargetMode="External"/><Relationship Id="rId19" Type="http://schemas.openxmlformats.org/officeDocument/2006/relationships/hyperlink" Target="mailto:hasriburis42@gmail.com" TargetMode="External"/><Relationship Id="rId224" Type="http://schemas.openxmlformats.org/officeDocument/2006/relationships/hyperlink" Target="mailto:muhammadardiansyah0027@gmail.com" TargetMode="External"/><Relationship Id="rId245" Type="http://schemas.openxmlformats.org/officeDocument/2006/relationships/hyperlink" Target="mailto:aqhilong27@gmail.com" TargetMode="External"/><Relationship Id="rId266" Type="http://schemas.openxmlformats.org/officeDocument/2006/relationships/hyperlink" Target="mailto:erwinbahar1995@gmail.com" TargetMode="External"/><Relationship Id="rId287" Type="http://schemas.openxmlformats.org/officeDocument/2006/relationships/hyperlink" Target="mailto:jps586060@gmail.com" TargetMode="External"/><Relationship Id="rId30" Type="http://schemas.openxmlformats.org/officeDocument/2006/relationships/hyperlink" Target="mailto:edymuhammad376@gmail.com" TargetMode="External"/><Relationship Id="rId105" Type="http://schemas.openxmlformats.org/officeDocument/2006/relationships/hyperlink" Target="mailto:rezkylakas@gmail.com" TargetMode="External"/><Relationship Id="rId126" Type="http://schemas.openxmlformats.org/officeDocument/2006/relationships/hyperlink" Target="mailto:aryatutel@gmail.com" TargetMode="External"/><Relationship Id="rId147" Type="http://schemas.openxmlformats.org/officeDocument/2006/relationships/hyperlink" Target="mailto:suyitnosainal@gmail.com" TargetMode="External"/><Relationship Id="rId168" Type="http://schemas.openxmlformats.org/officeDocument/2006/relationships/hyperlink" Target="mailto:adihaspiadi37@gmail.com" TargetMode="External"/><Relationship Id="rId312" Type="http://schemas.openxmlformats.org/officeDocument/2006/relationships/hyperlink" Target="mailto:ikkymamas2@gmail.com" TargetMode="External"/><Relationship Id="rId333" Type="http://schemas.openxmlformats.org/officeDocument/2006/relationships/hyperlink" Target="mailto:asramin935@gmail.com" TargetMode="External"/><Relationship Id="rId51" Type="http://schemas.openxmlformats.org/officeDocument/2006/relationships/hyperlink" Target="mailto:Sulelita8@gmail.com" TargetMode="External"/><Relationship Id="rId72" Type="http://schemas.openxmlformats.org/officeDocument/2006/relationships/hyperlink" Target="mailto:tafrindah@gmail.com" TargetMode="External"/><Relationship Id="rId93" Type="http://schemas.openxmlformats.org/officeDocument/2006/relationships/hyperlink" Target="mailto:CIWANKPIONGHERNI@GMAIL.COM" TargetMode="External"/><Relationship Id="rId189" Type="http://schemas.openxmlformats.org/officeDocument/2006/relationships/hyperlink" Target="mailto:nadiahaza0624@gmail.com" TargetMode="External"/><Relationship Id="rId3" Type="http://schemas.openxmlformats.org/officeDocument/2006/relationships/hyperlink" Target="mailto:abdulputrabone3@gmail.com" TargetMode="External"/><Relationship Id="rId214" Type="http://schemas.openxmlformats.org/officeDocument/2006/relationships/hyperlink" Target="mailto:basribattibatti@gmail.com" TargetMode="External"/><Relationship Id="rId235" Type="http://schemas.openxmlformats.org/officeDocument/2006/relationships/hyperlink" Target="mailto:andyandy67293@gmail.com" TargetMode="External"/><Relationship Id="rId256" Type="http://schemas.openxmlformats.org/officeDocument/2006/relationships/hyperlink" Target="mailto:sijimphonekolaka@gmail.com" TargetMode="External"/><Relationship Id="rId277" Type="http://schemas.openxmlformats.org/officeDocument/2006/relationships/hyperlink" Target="mailto:noa44827@gmail.com" TargetMode="External"/><Relationship Id="rId298" Type="http://schemas.openxmlformats.org/officeDocument/2006/relationships/hyperlink" Target="mailto:ophyandi080@gmail.com" TargetMode="External"/><Relationship Id="rId116" Type="http://schemas.openxmlformats.org/officeDocument/2006/relationships/hyperlink" Target="mailto:yusrin.suzuran@gmail.com" TargetMode="External"/><Relationship Id="rId137" Type="http://schemas.openxmlformats.org/officeDocument/2006/relationships/hyperlink" Target="mailto:alhanmaulana1@gmail.com" TargetMode="External"/><Relationship Id="rId158" Type="http://schemas.openxmlformats.org/officeDocument/2006/relationships/hyperlink" Target="mailto:fajarbajoe95@gmail.com" TargetMode="External"/><Relationship Id="rId302" Type="http://schemas.openxmlformats.org/officeDocument/2006/relationships/hyperlink" Target="mailto:ahmadexcavator77@gmail.com" TargetMode="External"/><Relationship Id="rId323" Type="http://schemas.openxmlformats.org/officeDocument/2006/relationships/hyperlink" Target="mailto:haerilakbaramir@gmail.com" TargetMode="External"/><Relationship Id="rId344" Type="http://schemas.openxmlformats.org/officeDocument/2006/relationships/hyperlink" Target="mailto:gugunmustafa86@gmail.com" TargetMode="External"/><Relationship Id="rId20" Type="http://schemas.openxmlformats.org/officeDocument/2006/relationships/hyperlink" Target="mailto:muhamadaji112799@gmail.com" TargetMode="External"/><Relationship Id="rId41" Type="http://schemas.openxmlformats.org/officeDocument/2006/relationships/hyperlink" Target="mailto:muh.rifaizulkifliiiii@gmail.com" TargetMode="External"/><Relationship Id="rId62" Type="http://schemas.openxmlformats.org/officeDocument/2006/relationships/hyperlink" Target="mailto:ruslinremal@gmail.com" TargetMode="External"/><Relationship Id="rId83" Type="http://schemas.openxmlformats.org/officeDocument/2006/relationships/hyperlink" Target="mailto:irsanharunlapohiu@gmail.com" TargetMode="External"/><Relationship Id="rId179" Type="http://schemas.openxmlformats.org/officeDocument/2006/relationships/hyperlink" Target="mailto:sukurjuse413@gmail.com" TargetMode="External"/><Relationship Id="rId190" Type="http://schemas.openxmlformats.org/officeDocument/2006/relationships/hyperlink" Target="mailto:sarinahhhh272006@gmail.com" TargetMode="External"/><Relationship Id="rId204" Type="http://schemas.openxmlformats.org/officeDocument/2006/relationships/hyperlink" Target="mailto:arissahwan2@gmail.com" TargetMode="External"/><Relationship Id="rId225" Type="http://schemas.openxmlformats.org/officeDocument/2006/relationships/hyperlink" Target="mailto:suwandi2020202@gmail.com" TargetMode="External"/><Relationship Id="rId246" Type="http://schemas.openxmlformats.org/officeDocument/2006/relationships/hyperlink" Target="mailto:elaanri04@gmail.com" TargetMode="External"/><Relationship Id="rId267" Type="http://schemas.openxmlformats.org/officeDocument/2006/relationships/hyperlink" Target="mailto:budimankolaka73@gmail.com" TargetMode="External"/><Relationship Id="rId288" Type="http://schemas.openxmlformats.org/officeDocument/2006/relationships/hyperlink" Target="mailto:slankersglanter@gmail.com" TargetMode="External"/><Relationship Id="rId106" Type="http://schemas.openxmlformats.org/officeDocument/2006/relationships/hyperlink" Target="mailto:hasrullahhasrul@gmail.com" TargetMode="External"/><Relationship Id="rId127" Type="http://schemas.openxmlformats.org/officeDocument/2006/relationships/hyperlink" Target="mailto:andikafarhat123@gmail.com" TargetMode="External"/><Relationship Id="rId313" Type="http://schemas.openxmlformats.org/officeDocument/2006/relationships/hyperlink" Target="mailto:ilhambohogbs@gmail.com" TargetMode="External"/><Relationship Id="rId10" Type="http://schemas.openxmlformats.org/officeDocument/2006/relationships/hyperlink" Target="mailto:hariyantikolaka90@gmail.com" TargetMode="External"/><Relationship Id="rId31" Type="http://schemas.openxmlformats.org/officeDocument/2006/relationships/hyperlink" Target="mailto:andiasyaarman@gmail.com" TargetMode="External"/><Relationship Id="rId52" Type="http://schemas.openxmlformats.org/officeDocument/2006/relationships/hyperlink" Target="mailto:sopurasadri@gmail.com" TargetMode="External"/><Relationship Id="rId73" Type="http://schemas.openxmlformats.org/officeDocument/2006/relationships/hyperlink" Target="mailto:sandialam019@gmail.com" TargetMode="External"/><Relationship Id="rId94" Type="http://schemas.openxmlformats.org/officeDocument/2006/relationships/hyperlink" Target="mailto:IWANGONENG@GMAIL.COM" TargetMode="External"/><Relationship Id="rId148" Type="http://schemas.openxmlformats.org/officeDocument/2006/relationships/hyperlink" Target="mailto:aansaputralfian@gmail.com" TargetMode="External"/><Relationship Id="rId169" Type="http://schemas.openxmlformats.org/officeDocument/2006/relationships/hyperlink" Target="mailto:arfanarfan9361@gmail.com" TargetMode="External"/><Relationship Id="rId334" Type="http://schemas.openxmlformats.org/officeDocument/2006/relationships/hyperlink" Target="mailto:ilham13735@gmail.com" TargetMode="External"/><Relationship Id="rId4" Type="http://schemas.openxmlformats.org/officeDocument/2006/relationships/hyperlink" Target="mailto:ataratar719@gmail.com" TargetMode="External"/><Relationship Id="rId180" Type="http://schemas.openxmlformats.org/officeDocument/2006/relationships/hyperlink" Target="mailto:edwin010595@gmail.com" TargetMode="External"/><Relationship Id="rId215" Type="http://schemas.openxmlformats.org/officeDocument/2006/relationships/hyperlink" Target="mailto:rahmatraditramadan@gmail.com" TargetMode="External"/><Relationship Id="rId236" Type="http://schemas.openxmlformats.org/officeDocument/2006/relationships/hyperlink" Target="mailto:hermanzahnajwa92@gmail.com" TargetMode="External"/><Relationship Id="rId257" Type="http://schemas.openxmlformats.org/officeDocument/2006/relationships/hyperlink" Target="mailto:ryantofery21@gmail.com" TargetMode="External"/><Relationship Id="rId278" Type="http://schemas.openxmlformats.org/officeDocument/2006/relationships/hyperlink" Target="mailto:Haikalikonic@gmail.com" TargetMode="External"/><Relationship Id="rId303" Type="http://schemas.openxmlformats.org/officeDocument/2006/relationships/hyperlink" Target="mailto:Risnakolaka@gmail.com" TargetMode="External"/><Relationship Id="rId42" Type="http://schemas.openxmlformats.org/officeDocument/2006/relationships/hyperlink" Target="mailto:mardinlestari7@gmail.com" TargetMode="External"/><Relationship Id="rId84" Type="http://schemas.openxmlformats.org/officeDocument/2006/relationships/hyperlink" Target="mailto:adhekdi111@gmail.com" TargetMode="External"/><Relationship Id="rId138" Type="http://schemas.openxmlformats.org/officeDocument/2006/relationships/hyperlink" Target="mailto:muhfantrilatambaga@gmail.com" TargetMode="External"/><Relationship Id="rId345" Type="http://schemas.openxmlformats.org/officeDocument/2006/relationships/hyperlink" Target="mailto:aswadjumas19@gmail.com" TargetMode="External"/><Relationship Id="rId191" Type="http://schemas.openxmlformats.org/officeDocument/2006/relationships/hyperlink" Target="mailto:sulvika96@gmail.com" TargetMode="External"/><Relationship Id="rId205" Type="http://schemas.openxmlformats.org/officeDocument/2006/relationships/hyperlink" Target="mailto:u6948540@gmail.com" TargetMode="External"/><Relationship Id="rId247" Type="http://schemas.openxmlformats.org/officeDocument/2006/relationships/hyperlink" Target="mailto:idamkecil1757@gmail.com" TargetMode="External"/><Relationship Id="rId107" Type="http://schemas.openxmlformats.org/officeDocument/2006/relationships/hyperlink" Target="mailto:IR06061977@gmail.com" TargetMode="External"/><Relationship Id="rId289" Type="http://schemas.openxmlformats.org/officeDocument/2006/relationships/hyperlink" Target="mailto:aarpa0447@gmail.com" TargetMode="External"/><Relationship Id="rId11" Type="http://schemas.openxmlformats.org/officeDocument/2006/relationships/hyperlink" Target="mailto:atoasrianto1@gmail.com" TargetMode="External"/><Relationship Id="rId53" Type="http://schemas.openxmlformats.org/officeDocument/2006/relationships/hyperlink" Target="mailto:asrulardian702.@gmail.com" TargetMode="External"/><Relationship Id="rId149" Type="http://schemas.openxmlformats.org/officeDocument/2006/relationships/hyperlink" Target="mailto:muhrijal1717@gmail.com" TargetMode="External"/><Relationship Id="rId314" Type="http://schemas.openxmlformats.org/officeDocument/2006/relationships/hyperlink" Target="mailto:muhammadhafidzfti@gmail.com" TargetMode="External"/><Relationship Id="rId95" Type="http://schemas.openxmlformats.org/officeDocument/2006/relationships/hyperlink" Target="mailto:muhammadafdalafdal81@gmail.com" TargetMode="External"/><Relationship Id="rId160" Type="http://schemas.openxmlformats.org/officeDocument/2006/relationships/hyperlink" Target="mailto:reskyyanto09@gmail.com" TargetMode="External"/><Relationship Id="rId216" Type="http://schemas.openxmlformats.org/officeDocument/2006/relationships/hyperlink" Target="mailto:Wantodextrol@gmail.com" TargetMode="External"/><Relationship Id="rId258" Type="http://schemas.openxmlformats.org/officeDocument/2006/relationships/hyperlink" Target="mailto:tasruntas1987@gmail.com" TargetMode="External"/><Relationship Id="rId22" Type="http://schemas.openxmlformats.org/officeDocument/2006/relationships/hyperlink" Target="mailto:auliasaskia938@gmail.com" TargetMode="External"/><Relationship Id="rId64" Type="http://schemas.openxmlformats.org/officeDocument/2006/relationships/hyperlink" Target="mailto:fjar95771@gmail.com" TargetMode="External"/><Relationship Id="rId118" Type="http://schemas.openxmlformats.org/officeDocument/2006/relationships/hyperlink" Target="mailto:dedycahyono179@gmail.com" TargetMode="External"/><Relationship Id="rId325" Type="http://schemas.openxmlformats.org/officeDocument/2006/relationships/hyperlink" Target="mailto:abdrajib0806@gmail.com" TargetMode="External"/><Relationship Id="rId171" Type="http://schemas.openxmlformats.org/officeDocument/2006/relationships/hyperlink" Target="mailto:waonedarmawan67@gmail.com" TargetMode="External"/><Relationship Id="rId227" Type="http://schemas.openxmlformats.org/officeDocument/2006/relationships/hyperlink" Target="http://www.banglim04@gmail.com" TargetMode="External"/><Relationship Id="rId269" Type="http://schemas.openxmlformats.org/officeDocument/2006/relationships/hyperlink" Target="mailto:arnolrangga2@gmail.com" TargetMode="External"/><Relationship Id="rId33" Type="http://schemas.openxmlformats.org/officeDocument/2006/relationships/hyperlink" Target="mailto:aldi837849@gmail.com" TargetMode="External"/><Relationship Id="rId129" Type="http://schemas.openxmlformats.org/officeDocument/2006/relationships/hyperlink" Target="mailto:Udinikmal704@gmail.com" TargetMode="External"/><Relationship Id="rId280" Type="http://schemas.openxmlformats.org/officeDocument/2006/relationships/hyperlink" Target="mailto:ayubpalado26@gmail.com" TargetMode="External"/><Relationship Id="rId336" Type="http://schemas.openxmlformats.org/officeDocument/2006/relationships/hyperlink" Target="mailto:bukhtyherul@gmail.com" TargetMode="External"/><Relationship Id="rId75" Type="http://schemas.openxmlformats.org/officeDocument/2006/relationships/hyperlink" Target="mailto:perbangkanx@gmail.com" TargetMode="External"/><Relationship Id="rId140" Type="http://schemas.openxmlformats.org/officeDocument/2006/relationships/hyperlink" Target="mailto:rizalsirajuddin96@gmail.com" TargetMode="External"/><Relationship Id="rId182" Type="http://schemas.openxmlformats.org/officeDocument/2006/relationships/hyperlink" Target="mailto:amaliarahmi281@gmail.com" TargetMode="External"/><Relationship Id="rId6" Type="http://schemas.openxmlformats.org/officeDocument/2006/relationships/hyperlink" Target="mailto:rafdysahu298@gmail.com" TargetMode="External"/><Relationship Id="rId238" Type="http://schemas.openxmlformats.org/officeDocument/2006/relationships/hyperlink" Target="mailto:Habelhabel150@gmail.com" TargetMode="External"/><Relationship Id="rId291" Type="http://schemas.openxmlformats.org/officeDocument/2006/relationships/hyperlink" Target="mailto:ikzanikzan0909@gmail.com" TargetMode="External"/><Relationship Id="rId305" Type="http://schemas.openxmlformats.org/officeDocument/2006/relationships/hyperlink" Target="mailto:lhyanurlia730@gmail.com" TargetMode="External"/><Relationship Id="rId44" Type="http://schemas.openxmlformats.org/officeDocument/2006/relationships/hyperlink" Target="mailto:yayatynwa@gmail.com" TargetMode="External"/><Relationship Id="rId86" Type="http://schemas.openxmlformats.org/officeDocument/2006/relationships/hyperlink" Target="mailto:senopatih4444@gmail.com" TargetMode="External"/><Relationship Id="rId151" Type="http://schemas.openxmlformats.org/officeDocument/2006/relationships/hyperlink" Target="mailto:megawati060623@gmail.com" TargetMode="External"/><Relationship Id="rId193" Type="http://schemas.openxmlformats.org/officeDocument/2006/relationships/hyperlink" Target="mailto:lindaedran@gmail.com" TargetMode="External"/><Relationship Id="rId207" Type="http://schemas.openxmlformats.org/officeDocument/2006/relationships/hyperlink" Target="mailto:arisaris29496@gmail.com" TargetMode="External"/><Relationship Id="rId249" Type="http://schemas.openxmlformats.org/officeDocument/2006/relationships/hyperlink" Target="mailto:nonoasbak@gmail.com" TargetMode="External"/><Relationship Id="rId13" Type="http://schemas.openxmlformats.org/officeDocument/2006/relationships/hyperlink" Target="mailto:aldodarwis58@gmail.com" TargetMode="External"/><Relationship Id="rId109" Type="http://schemas.openxmlformats.org/officeDocument/2006/relationships/hyperlink" Target="mailto:sriamelia0902@gmail.com" TargetMode="External"/><Relationship Id="rId260" Type="http://schemas.openxmlformats.org/officeDocument/2006/relationships/hyperlink" Target="mailto:kausarmuhammad609@gmail.com" TargetMode="External"/><Relationship Id="rId316" Type="http://schemas.openxmlformats.org/officeDocument/2006/relationships/hyperlink" Target="mailto:litchrappe@gmail.com" TargetMode="External"/><Relationship Id="rId55" Type="http://schemas.openxmlformats.org/officeDocument/2006/relationships/hyperlink" Target="mailto:kaslamkarim@gmail.com" TargetMode="External"/><Relationship Id="rId97" Type="http://schemas.openxmlformats.org/officeDocument/2006/relationships/hyperlink" Target="mailto:ichalsaputra464@gmail.com" TargetMode="External"/><Relationship Id="rId120" Type="http://schemas.openxmlformats.org/officeDocument/2006/relationships/hyperlink" Target="mailto:abdulkhair0076@gmail.com" TargetMode="External"/><Relationship Id="rId162" Type="http://schemas.openxmlformats.org/officeDocument/2006/relationships/hyperlink" Target="mailto:izaldee72@gmail.com" TargetMode="External"/><Relationship Id="rId218" Type="http://schemas.openxmlformats.org/officeDocument/2006/relationships/hyperlink" Target="mailto:agustbandolan@gmail.com" TargetMode="External"/><Relationship Id="rId271" Type="http://schemas.openxmlformats.org/officeDocument/2006/relationships/hyperlink" Target="mailto:irfanrama212@gmail.com" TargetMode="External"/><Relationship Id="rId24" Type="http://schemas.openxmlformats.org/officeDocument/2006/relationships/hyperlink" Target="mailto:sarmansarman3333@gmail.com" TargetMode="External"/><Relationship Id="rId66" Type="http://schemas.openxmlformats.org/officeDocument/2006/relationships/hyperlink" Target="mailto:adityakolaka1998@gmailcom" TargetMode="External"/><Relationship Id="rId131" Type="http://schemas.openxmlformats.org/officeDocument/2006/relationships/hyperlink" Target="mailto:muhrisalrisal456@gmail.com" TargetMode="External"/><Relationship Id="rId327" Type="http://schemas.openxmlformats.org/officeDocument/2006/relationships/hyperlink" Target="mailto:vtehgar@gmail.com" TargetMode="External"/><Relationship Id="rId173" Type="http://schemas.openxmlformats.org/officeDocument/2006/relationships/hyperlink" Target="mailto:arlanarlan240586@gmail.com" TargetMode="External"/><Relationship Id="rId229" Type="http://schemas.openxmlformats.org/officeDocument/2006/relationships/hyperlink" Target="mailto:wandiardiansyah191202@gmail.com" TargetMode="External"/><Relationship Id="rId240" Type="http://schemas.openxmlformats.org/officeDocument/2006/relationships/hyperlink" Target="mailto:gilangfadhyla@gmail.com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mailto:darmawanuqi@gmail.com" TargetMode="External"/><Relationship Id="rId21" Type="http://schemas.openxmlformats.org/officeDocument/2006/relationships/hyperlink" Target="mailto:andirahul514@gmail.com" TargetMode="External"/><Relationship Id="rId42" Type="http://schemas.openxmlformats.org/officeDocument/2006/relationships/hyperlink" Target="mailto:mardinlestari7@gmail.com" TargetMode="External"/><Relationship Id="rId47" Type="http://schemas.openxmlformats.org/officeDocument/2006/relationships/hyperlink" Target="mailto:m39512683@gmail.com" TargetMode="External"/><Relationship Id="rId63" Type="http://schemas.openxmlformats.org/officeDocument/2006/relationships/hyperlink" Target="mailto:Asgondo@gmail.com" TargetMode="External"/><Relationship Id="rId68" Type="http://schemas.openxmlformats.org/officeDocument/2006/relationships/hyperlink" Target="mailto:dhonyafriandi4@gmail.com" TargetMode="External"/><Relationship Id="rId16" Type="http://schemas.openxmlformats.org/officeDocument/2006/relationships/hyperlink" Target="mailto:hasbiebiet01@gmail.com" TargetMode="External"/><Relationship Id="rId11" Type="http://schemas.openxmlformats.org/officeDocument/2006/relationships/hyperlink" Target="mailto:atoasrianto1@gmail.com" TargetMode="External"/><Relationship Id="rId32" Type="http://schemas.openxmlformats.org/officeDocument/2006/relationships/hyperlink" Target="mailto:Multisiswanti82@gmail.com" TargetMode="External"/><Relationship Id="rId37" Type="http://schemas.openxmlformats.org/officeDocument/2006/relationships/hyperlink" Target="mailto:Syawalarsha@gmail.com" TargetMode="External"/><Relationship Id="rId53" Type="http://schemas.openxmlformats.org/officeDocument/2006/relationships/hyperlink" Target="mailto:asrulardian702.@gmail.com" TargetMode="External"/><Relationship Id="rId58" Type="http://schemas.openxmlformats.org/officeDocument/2006/relationships/hyperlink" Target="mailto:anauswahtun935@gmail.com" TargetMode="External"/><Relationship Id="rId74" Type="http://schemas.openxmlformats.org/officeDocument/2006/relationships/hyperlink" Target="mailto:arjunapadma11@gmail.com" TargetMode="External"/><Relationship Id="rId79" Type="http://schemas.openxmlformats.org/officeDocument/2006/relationships/hyperlink" Target="mailto:firmanyahoss@gmail.com" TargetMode="External"/><Relationship Id="rId5" Type="http://schemas.openxmlformats.org/officeDocument/2006/relationships/hyperlink" Target="mailto:n28135030@gmail.com" TargetMode="External"/><Relationship Id="rId61" Type="http://schemas.openxmlformats.org/officeDocument/2006/relationships/hyperlink" Target="mailto:muhammadkoles123@gmail.com" TargetMode="External"/><Relationship Id="rId82" Type="http://schemas.openxmlformats.org/officeDocument/2006/relationships/hyperlink" Target="mailto:jumadindidin909@gmail.com" TargetMode="External"/><Relationship Id="rId19" Type="http://schemas.openxmlformats.org/officeDocument/2006/relationships/hyperlink" Target="mailto:hasriburis42@gmail.com" TargetMode="External"/><Relationship Id="rId14" Type="http://schemas.openxmlformats.org/officeDocument/2006/relationships/hyperlink" Target="mailto:restyrayyan4@gmail.com" TargetMode="External"/><Relationship Id="rId22" Type="http://schemas.openxmlformats.org/officeDocument/2006/relationships/hyperlink" Target="mailto:auliasaskia938@gmail.com" TargetMode="External"/><Relationship Id="rId27" Type="http://schemas.openxmlformats.org/officeDocument/2006/relationships/hyperlink" Target="mailto:herilanwar204@gmail.com" TargetMode="External"/><Relationship Id="rId30" Type="http://schemas.openxmlformats.org/officeDocument/2006/relationships/hyperlink" Target="mailto:edymuhammad376@gmail.com" TargetMode="External"/><Relationship Id="rId35" Type="http://schemas.openxmlformats.org/officeDocument/2006/relationships/hyperlink" Target="mailto:firmanmusa111@gmail.com" TargetMode="External"/><Relationship Id="rId43" Type="http://schemas.openxmlformats.org/officeDocument/2006/relationships/hyperlink" Target="mailto:anasqibul01@gmail.com" TargetMode="External"/><Relationship Id="rId48" Type="http://schemas.openxmlformats.org/officeDocument/2006/relationships/hyperlink" Target="mailto:jamalia14094@gmail.com" TargetMode="External"/><Relationship Id="rId56" Type="http://schemas.openxmlformats.org/officeDocument/2006/relationships/hyperlink" Target="mailto:rikikolaka209@gmail.com" TargetMode="External"/><Relationship Id="rId64" Type="http://schemas.openxmlformats.org/officeDocument/2006/relationships/hyperlink" Target="mailto:fjar95771@gmail.com" TargetMode="External"/><Relationship Id="rId69" Type="http://schemas.openxmlformats.org/officeDocument/2006/relationships/hyperlink" Target="mailto:mandailmansyah05@gmail.com" TargetMode="External"/><Relationship Id="rId77" Type="http://schemas.openxmlformats.org/officeDocument/2006/relationships/hyperlink" Target="mailto:rahmadhinclasher@gmail.com" TargetMode="External"/><Relationship Id="rId8" Type="http://schemas.openxmlformats.org/officeDocument/2006/relationships/hyperlink" Target="mailto:ironlirik97@gmail.com" TargetMode="External"/><Relationship Id="rId51" Type="http://schemas.openxmlformats.org/officeDocument/2006/relationships/hyperlink" Target="mailto:Sulelita8@gmail.com" TargetMode="External"/><Relationship Id="rId72" Type="http://schemas.openxmlformats.org/officeDocument/2006/relationships/hyperlink" Target="mailto:tafrindah@gmail.com" TargetMode="External"/><Relationship Id="rId80" Type="http://schemas.openxmlformats.org/officeDocument/2006/relationships/hyperlink" Target="mailto:adhelatuanda04@gmail.com" TargetMode="External"/><Relationship Id="rId3" Type="http://schemas.openxmlformats.org/officeDocument/2006/relationships/hyperlink" Target="mailto:abdulputrabone3@gmail.com" TargetMode="External"/><Relationship Id="rId12" Type="http://schemas.openxmlformats.org/officeDocument/2006/relationships/hyperlink" Target="mailto:alfarizky2921@gmail.com" TargetMode="External"/><Relationship Id="rId17" Type="http://schemas.openxmlformats.org/officeDocument/2006/relationships/hyperlink" Target="mailto:Mutawallimutawalli7@gmail.com" TargetMode="External"/><Relationship Id="rId25" Type="http://schemas.openxmlformats.org/officeDocument/2006/relationships/hyperlink" Target="mailto:danialham693@gmail.com" TargetMode="External"/><Relationship Id="rId33" Type="http://schemas.openxmlformats.org/officeDocument/2006/relationships/hyperlink" Target="mailto:aldi837849@gmail.com" TargetMode="External"/><Relationship Id="rId38" Type="http://schemas.openxmlformats.org/officeDocument/2006/relationships/hyperlink" Target="mailto:haspinklk@gmail.com" TargetMode="External"/><Relationship Id="rId46" Type="http://schemas.openxmlformats.org/officeDocument/2006/relationships/hyperlink" Target="mailto:rahmanalfin22@gmail.com" TargetMode="External"/><Relationship Id="rId59" Type="http://schemas.openxmlformats.org/officeDocument/2006/relationships/hyperlink" Target="mailto:ricoexcel257@gmail.com" TargetMode="External"/><Relationship Id="rId67" Type="http://schemas.openxmlformats.org/officeDocument/2006/relationships/hyperlink" Target="mailto:rhanrhan977@gmail.com" TargetMode="External"/><Relationship Id="rId20" Type="http://schemas.openxmlformats.org/officeDocument/2006/relationships/hyperlink" Target="mailto:muhamadaji112799@gmail.com" TargetMode="External"/><Relationship Id="rId41" Type="http://schemas.openxmlformats.org/officeDocument/2006/relationships/hyperlink" Target="mailto:muh.rifaizulkifliiiii@gmail.com" TargetMode="External"/><Relationship Id="rId54" Type="http://schemas.openxmlformats.org/officeDocument/2006/relationships/hyperlink" Target="mailto:adharirma23@gmail.com" TargetMode="External"/><Relationship Id="rId62" Type="http://schemas.openxmlformats.org/officeDocument/2006/relationships/hyperlink" Target="mailto:ruslinremal@gmail.com" TargetMode="External"/><Relationship Id="rId70" Type="http://schemas.openxmlformats.org/officeDocument/2006/relationships/hyperlink" Target="mailto:saaniyusran@gmail.com" TargetMode="External"/><Relationship Id="rId75" Type="http://schemas.openxmlformats.org/officeDocument/2006/relationships/hyperlink" Target="mailto:perbangkanx@gmail.com" TargetMode="External"/><Relationship Id="rId83" Type="http://schemas.openxmlformats.org/officeDocument/2006/relationships/hyperlink" Target="mailto:irsanharunlapohiu@gmail.com" TargetMode="External"/><Relationship Id="rId1" Type="http://schemas.openxmlformats.org/officeDocument/2006/relationships/hyperlink" Target="mailto:gaminggaming9862@gmail.com" TargetMode="External"/><Relationship Id="rId6" Type="http://schemas.openxmlformats.org/officeDocument/2006/relationships/hyperlink" Target="mailto:rafdysahu298@gmail.com" TargetMode="External"/><Relationship Id="rId15" Type="http://schemas.openxmlformats.org/officeDocument/2006/relationships/hyperlink" Target="mailto:quiinavaazzahraava@gmail.com" TargetMode="External"/><Relationship Id="rId23" Type="http://schemas.openxmlformats.org/officeDocument/2006/relationships/hyperlink" Target="mailto:risaldir05@gmail.com" TargetMode="External"/><Relationship Id="rId28" Type="http://schemas.openxmlformats.org/officeDocument/2006/relationships/hyperlink" Target="mailto:r61691105@gmail.com" TargetMode="External"/><Relationship Id="rId36" Type="http://schemas.openxmlformats.org/officeDocument/2006/relationships/hyperlink" Target="mailto:risno6917@gmail.com" TargetMode="External"/><Relationship Id="rId49" Type="http://schemas.openxmlformats.org/officeDocument/2006/relationships/hyperlink" Target="mailto:Andryaki245@gmail.com" TargetMode="External"/><Relationship Id="rId57" Type="http://schemas.openxmlformats.org/officeDocument/2006/relationships/hyperlink" Target="mailto:allealleku7@gmail.com" TargetMode="External"/><Relationship Id="rId10" Type="http://schemas.openxmlformats.org/officeDocument/2006/relationships/hyperlink" Target="mailto:hariyantikolaka90@gmail.com" TargetMode="External"/><Relationship Id="rId31" Type="http://schemas.openxmlformats.org/officeDocument/2006/relationships/hyperlink" Target="mailto:andiasyaarman@gmail.com" TargetMode="External"/><Relationship Id="rId44" Type="http://schemas.openxmlformats.org/officeDocument/2006/relationships/hyperlink" Target="mailto:yayatynwa@gmail.com" TargetMode="External"/><Relationship Id="rId52" Type="http://schemas.openxmlformats.org/officeDocument/2006/relationships/hyperlink" Target="mailto:sopurasadri@gmail.com" TargetMode="External"/><Relationship Id="rId60" Type="http://schemas.openxmlformats.org/officeDocument/2006/relationships/hyperlink" Target="mailto:dd3776321@gmail.com" TargetMode="External"/><Relationship Id="rId65" Type="http://schemas.openxmlformats.org/officeDocument/2006/relationships/hyperlink" Target="mailto:nawirtolakimekongga@gmail.com" TargetMode="External"/><Relationship Id="rId73" Type="http://schemas.openxmlformats.org/officeDocument/2006/relationships/hyperlink" Target="mailto:sandialam019@gmail.com" TargetMode="External"/><Relationship Id="rId78" Type="http://schemas.openxmlformats.org/officeDocument/2006/relationships/hyperlink" Target="mailto:andryfajar1607@gmail.com" TargetMode="External"/><Relationship Id="rId81" Type="http://schemas.openxmlformats.org/officeDocument/2006/relationships/hyperlink" Target="mailto:alfitrahm155@gmail.com" TargetMode="External"/><Relationship Id="rId4" Type="http://schemas.openxmlformats.org/officeDocument/2006/relationships/hyperlink" Target="mailto:ataratar719@gmail.com" TargetMode="External"/><Relationship Id="rId9" Type="http://schemas.openxmlformats.org/officeDocument/2006/relationships/hyperlink" Target="mailto:alf96521@gmail.com" TargetMode="External"/><Relationship Id="rId13" Type="http://schemas.openxmlformats.org/officeDocument/2006/relationships/hyperlink" Target="mailto:aldodarwis58@gmail.com" TargetMode="External"/><Relationship Id="rId18" Type="http://schemas.openxmlformats.org/officeDocument/2006/relationships/hyperlink" Target="mailto:lalolae339@gmail.com" TargetMode="External"/><Relationship Id="rId39" Type="http://schemas.openxmlformats.org/officeDocument/2006/relationships/hyperlink" Target="mailto:juwitabah78@gmail.com" TargetMode="External"/><Relationship Id="rId34" Type="http://schemas.openxmlformats.org/officeDocument/2006/relationships/hyperlink" Target="mailto:junjusran6@gmail.com" TargetMode="External"/><Relationship Id="rId50" Type="http://schemas.openxmlformats.org/officeDocument/2006/relationships/hyperlink" Target="mailto:arulnebo177@gmail.com" TargetMode="External"/><Relationship Id="rId55" Type="http://schemas.openxmlformats.org/officeDocument/2006/relationships/hyperlink" Target="mailto:kaslamkarim@gmail.com" TargetMode="External"/><Relationship Id="rId76" Type="http://schemas.openxmlformats.org/officeDocument/2006/relationships/hyperlink" Target="mailto:azizkendari04@gmail.com" TargetMode="External"/><Relationship Id="rId7" Type="http://schemas.openxmlformats.org/officeDocument/2006/relationships/hyperlink" Target="mailto:hermandaanda@gmail.com" TargetMode="External"/><Relationship Id="rId71" Type="http://schemas.openxmlformats.org/officeDocument/2006/relationships/hyperlink" Target="mailto:coldwahyudin@gmail.com" TargetMode="External"/><Relationship Id="rId2" Type="http://schemas.openxmlformats.org/officeDocument/2006/relationships/hyperlink" Target="mailto:yakinmuh27@gmail.com" TargetMode="External"/><Relationship Id="rId29" Type="http://schemas.openxmlformats.org/officeDocument/2006/relationships/hyperlink" Target="mailto:akbar102206@gmail.com" TargetMode="External"/><Relationship Id="rId24" Type="http://schemas.openxmlformats.org/officeDocument/2006/relationships/hyperlink" Target="mailto:sarmansarman3333@gmail.com" TargetMode="External"/><Relationship Id="rId40" Type="http://schemas.openxmlformats.org/officeDocument/2006/relationships/hyperlink" Target="mailto:irmanmubarak87@gmail.com" TargetMode="External"/><Relationship Id="rId45" Type="http://schemas.openxmlformats.org/officeDocument/2006/relationships/hyperlink" Target="mailto:rusli.hasyim@gmail.com" TargetMode="External"/><Relationship Id="rId66" Type="http://schemas.openxmlformats.org/officeDocument/2006/relationships/hyperlink" Target="mailto:adityakolaka1998@gmail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Q483"/>
  <sheetViews>
    <sheetView tabSelected="1" zoomScale="71" zoomScaleNormal="55" workbookViewId="0">
      <selection activeCell="C15" sqref="C15"/>
    </sheetView>
  </sheetViews>
  <sheetFormatPr defaultColWidth="9" defaultRowHeight="14"/>
  <cols>
    <col min="1" max="1" width="8" style="103" customWidth="1"/>
    <col min="2" max="2" width="19.6328125" style="103" customWidth="1"/>
    <col min="3" max="3" width="51.81640625" style="103" customWidth="1"/>
    <col min="4" max="4" width="23.08984375" style="103" customWidth="1"/>
    <col min="5" max="5" width="26" style="103" bestFit="1" customWidth="1"/>
    <col min="6" max="6" width="31.54296875" style="102" bestFit="1" customWidth="1"/>
    <col min="7" max="7" width="22" style="102" customWidth="1"/>
    <col min="8" max="8" width="46.81640625" style="103" customWidth="1"/>
    <col min="9" max="9" width="21.08984375" style="102" customWidth="1"/>
    <col min="10" max="10" width="8.81640625" style="102" customWidth="1"/>
    <col min="11" max="11" width="18.90625" style="102" customWidth="1"/>
    <col min="12" max="12" width="6.36328125" style="102" customWidth="1"/>
    <col min="13" max="13" width="6.54296875" style="102" customWidth="1"/>
    <col min="14" max="14" width="23.90625" style="102" customWidth="1"/>
    <col min="15" max="15" width="26.36328125" style="103" customWidth="1"/>
    <col min="16" max="16" width="25.54296875" style="103" customWidth="1"/>
    <col min="17" max="17" width="6.7265625" style="103" customWidth="1"/>
    <col min="18" max="18" width="12" style="103" bestFit="1" customWidth="1"/>
    <col min="19" max="19" width="6.90625" style="103" customWidth="1"/>
    <col min="20" max="20" width="22.81640625" style="103" customWidth="1"/>
    <col min="21" max="21" width="27.54296875" style="103" customWidth="1"/>
    <col min="22" max="22" width="21.81640625" style="103" customWidth="1"/>
    <col min="23" max="23" width="7.81640625" style="103" customWidth="1"/>
    <col min="24" max="24" width="7.7265625" style="103" customWidth="1"/>
    <col min="25" max="25" width="9" style="103"/>
    <col min="26" max="26" width="15.54296875" style="103" customWidth="1"/>
    <col min="27" max="27" width="15.7265625" style="103" customWidth="1"/>
    <col min="28" max="28" width="13.90625" style="103" customWidth="1"/>
    <col min="29" max="29" width="66.81640625" style="102" customWidth="1"/>
    <col min="30" max="30" width="61.36328125" style="102" customWidth="1"/>
    <col min="31" max="31" width="43.90625" style="103" customWidth="1"/>
    <col min="32" max="32" width="24.54296875" style="103" customWidth="1"/>
    <col min="33" max="33" width="20.08984375" style="103" customWidth="1"/>
    <col min="34" max="34" width="41.1796875" style="103" customWidth="1"/>
    <col min="35" max="35" width="25.36328125" style="103" customWidth="1"/>
    <col min="36" max="36" width="27.453125" style="103" customWidth="1"/>
    <col min="37" max="37" width="104.81640625" style="103" customWidth="1"/>
    <col min="38" max="38" width="17.26953125" style="103" customWidth="1"/>
    <col min="39" max="39" width="26.7265625" style="103" customWidth="1"/>
    <col min="40" max="40" width="26.6328125" style="103" customWidth="1"/>
    <col min="41" max="41" width="23" style="103" customWidth="1"/>
    <col min="42" max="42" width="32.36328125" style="103" customWidth="1"/>
    <col min="43" max="43" width="8.6328125" style="103" customWidth="1"/>
    <col min="44" max="44" width="29.54296875" style="103" bestFit="1" customWidth="1"/>
    <col min="45" max="45" width="31" style="103" customWidth="1"/>
    <col min="46" max="46" width="22.7265625" style="103" bestFit="1" customWidth="1"/>
    <col min="47" max="47" width="14.36328125" style="103" customWidth="1"/>
    <col min="48" max="48" width="20.453125" style="103" customWidth="1"/>
    <col min="49" max="49" width="17.36328125" style="103" customWidth="1"/>
    <col min="50" max="50" width="14.36328125" style="103" customWidth="1"/>
    <col min="51" max="51" width="20.453125" style="103" customWidth="1"/>
    <col min="52" max="52" width="33.54296875" style="103" customWidth="1"/>
    <col min="53" max="53" width="16.453125" style="103" customWidth="1"/>
    <col min="54" max="54" width="23.08984375" style="103" customWidth="1"/>
    <col min="55" max="55" width="24.7265625" style="103" customWidth="1"/>
    <col min="56" max="56" width="30.1796875" style="103" customWidth="1"/>
    <col min="57" max="57" width="25.26953125" style="103" customWidth="1"/>
    <col min="58" max="58" width="26.81640625" style="103" customWidth="1"/>
    <col min="59" max="59" width="45.6328125" style="103" customWidth="1"/>
    <col min="60" max="60" width="8.1796875" style="103" customWidth="1"/>
    <col min="61" max="61" width="26.6328125" style="103" customWidth="1"/>
    <col min="62" max="62" width="24.54296875" style="103" customWidth="1"/>
    <col min="63" max="63" width="59.1796875" style="103" customWidth="1"/>
    <col min="64" max="64" width="9" style="103"/>
    <col min="65" max="65" width="31.1796875" style="103" customWidth="1"/>
    <col min="66" max="66" width="23.7265625" style="103" customWidth="1"/>
    <col min="67" max="67" width="56.6328125" style="103" customWidth="1"/>
    <col min="68" max="68" width="9" style="103"/>
    <col min="69" max="69" width="31.1796875" style="103" customWidth="1"/>
    <col min="70" max="70" width="23.7265625" style="103" customWidth="1"/>
    <col min="71" max="71" width="63.08984375" style="103" customWidth="1"/>
    <col min="72" max="72" width="9" style="103"/>
    <col min="73" max="73" width="26.7265625" style="103" customWidth="1"/>
    <col min="74" max="74" width="23.7265625" style="103" customWidth="1"/>
    <col min="75" max="75" width="23.81640625" style="103" customWidth="1"/>
    <col min="76" max="76" width="9" style="103"/>
    <col min="77" max="77" width="20.54296875" style="103" customWidth="1"/>
    <col min="78" max="78" width="18.453125" style="103" customWidth="1"/>
    <col min="79" max="79" width="11" style="103" customWidth="1"/>
    <col min="80" max="80" width="9" style="103"/>
    <col min="81" max="81" width="20.54296875" style="103" customWidth="1"/>
    <col min="82" max="82" width="18.453125" style="103" customWidth="1"/>
    <col min="83" max="16384" width="9" style="123"/>
  </cols>
  <sheetData>
    <row r="1" spans="1:88" s="115" customFormat="1" ht="34.5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1" t="s">
        <v>16</v>
      </c>
      <c r="R1" s="1" t="s">
        <v>16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  <c r="Z1" s="1" t="s">
        <v>23</v>
      </c>
      <c r="AA1" s="1" t="s">
        <v>24</v>
      </c>
      <c r="AB1" s="1" t="s">
        <v>25</v>
      </c>
      <c r="AC1" s="1" t="s">
        <v>26</v>
      </c>
      <c r="AD1" s="1" t="s">
        <v>27</v>
      </c>
      <c r="AE1" s="1" t="s">
        <v>28</v>
      </c>
      <c r="AF1" s="1" t="s">
        <v>29</v>
      </c>
      <c r="AG1" s="1" t="s">
        <v>30</v>
      </c>
      <c r="AH1" s="1" t="s">
        <v>31</v>
      </c>
      <c r="AI1" s="1" t="s">
        <v>32</v>
      </c>
      <c r="AJ1" s="1" t="s">
        <v>33</v>
      </c>
      <c r="AK1" s="1" t="s">
        <v>34</v>
      </c>
      <c r="AL1" s="6" t="s">
        <v>35</v>
      </c>
      <c r="AM1" s="1" t="s">
        <v>36</v>
      </c>
      <c r="AN1" s="1" t="s">
        <v>37</v>
      </c>
      <c r="AO1" s="1" t="s">
        <v>38</v>
      </c>
      <c r="AP1" s="1" t="s">
        <v>39</v>
      </c>
      <c r="AQ1" s="1" t="s">
        <v>40</v>
      </c>
      <c r="AR1" s="12" t="s">
        <v>41</v>
      </c>
      <c r="AS1" s="1" t="s">
        <v>42</v>
      </c>
      <c r="AT1" s="1" t="s">
        <v>43</v>
      </c>
      <c r="AU1" s="1" t="s">
        <v>44</v>
      </c>
      <c r="AV1" s="1" t="s">
        <v>45</v>
      </c>
      <c r="AW1" s="1" t="s">
        <v>43</v>
      </c>
      <c r="AX1" s="1" t="s">
        <v>46</v>
      </c>
      <c r="AY1" s="1" t="s">
        <v>47</v>
      </c>
      <c r="AZ1" s="1" t="s">
        <v>48</v>
      </c>
      <c r="BA1" s="1" t="s">
        <v>49</v>
      </c>
      <c r="BB1" s="1" t="s">
        <v>50</v>
      </c>
      <c r="BC1" s="1" t="s">
        <v>51</v>
      </c>
      <c r="BD1" s="1" t="s">
        <v>52</v>
      </c>
      <c r="BE1" s="1" t="s">
        <v>53</v>
      </c>
      <c r="BF1" s="1" t="s">
        <v>54</v>
      </c>
      <c r="BG1" s="18" t="s">
        <v>55</v>
      </c>
      <c r="BH1" s="18" t="s">
        <v>56</v>
      </c>
      <c r="BI1" s="18" t="s">
        <v>57</v>
      </c>
      <c r="BJ1" s="18" t="s">
        <v>58</v>
      </c>
      <c r="BK1" s="1" t="s">
        <v>59</v>
      </c>
      <c r="BL1" s="1" t="s">
        <v>56</v>
      </c>
      <c r="BM1" s="1" t="s">
        <v>60</v>
      </c>
      <c r="BN1" s="1" t="s">
        <v>61</v>
      </c>
      <c r="BO1" s="1" t="s">
        <v>62</v>
      </c>
      <c r="BP1" s="1" t="s">
        <v>56</v>
      </c>
      <c r="BQ1" s="1" t="s">
        <v>63</v>
      </c>
      <c r="BR1" s="1" t="s">
        <v>64</v>
      </c>
      <c r="BS1" s="1" t="s">
        <v>62</v>
      </c>
      <c r="BT1" s="1" t="s">
        <v>56</v>
      </c>
      <c r="BU1" s="1" t="s">
        <v>63</v>
      </c>
      <c r="BV1" s="1" t="s">
        <v>64</v>
      </c>
      <c r="BW1" s="1" t="s">
        <v>65</v>
      </c>
      <c r="BX1" s="1" t="s">
        <v>56</v>
      </c>
      <c r="BY1" s="1" t="s">
        <v>66</v>
      </c>
      <c r="BZ1" s="1" t="s">
        <v>67</v>
      </c>
      <c r="CA1" s="1" t="s">
        <v>65</v>
      </c>
      <c r="CB1" s="1" t="s">
        <v>56</v>
      </c>
      <c r="CC1" s="1" t="s">
        <v>66</v>
      </c>
      <c r="CD1" s="1" t="s">
        <v>67</v>
      </c>
    </row>
    <row r="2" spans="1:88" s="118" customFormat="1" ht="20.5">
      <c r="A2" s="28">
        <v>1</v>
      </c>
      <c r="B2" s="29" t="s">
        <v>68</v>
      </c>
      <c r="C2" s="30" t="s">
        <v>69</v>
      </c>
      <c r="D2" s="129" t="s">
        <v>1750</v>
      </c>
      <c r="E2" s="32" t="s">
        <v>1689</v>
      </c>
      <c r="F2" s="33" t="s">
        <v>1680</v>
      </c>
      <c r="G2" s="33" t="s">
        <v>1680</v>
      </c>
      <c r="H2" s="34" t="s">
        <v>1680</v>
      </c>
      <c r="I2" s="124"/>
      <c r="J2" s="124"/>
      <c r="K2" s="124"/>
      <c r="L2" s="124"/>
      <c r="M2" s="124"/>
      <c r="N2" s="124"/>
      <c r="O2" s="35">
        <v>45854</v>
      </c>
      <c r="P2" s="35">
        <v>45854</v>
      </c>
      <c r="Q2" s="36"/>
      <c r="R2" s="124"/>
      <c r="S2" s="124"/>
      <c r="T2" s="124"/>
      <c r="U2" s="124"/>
      <c r="V2" s="35">
        <v>33364</v>
      </c>
      <c r="W2" s="37">
        <v>34</v>
      </c>
      <c r="X2" s="37" t="s">
        <v>71</v>
      </c>
      <c r="Y2" s="28" t="s">
        <v>72</v>
      </c>
      <c r="Z2" s="28" t="s">
        <v>73</v>
      </c>
      <c r="AA2" s="79" t="s">
        <v>1724</v>
      </c>
      <c r="AB2" s="39" t="s">
        <v>75</v>
      </c>
      <c r="AC2" s="36" t="s">
        <v>76</v>
      </c>
      <c r="AD2" s="36" t="s">
        <v>77</v>
      </c>
      <c r="AE2" s="40"/>
      <c r="AF2" s="124"/>
      <c r="AG2" s="124"/>
      <c r="AH2" s="124"/>
      <c r="AI2" s="41" t="s">
        <v>78</v>
      </c>
      <c r="AJ2" s="42">
        <v>16</v>
      </c>
      <c r="AK2" s="36" t="s">
        <v>79</v>
      </c>
      <c r="AL2" s="40"/>
      <c r="AM2" s="36" t="s">
        <v>79</v>
      </c>
      <c r="AN2" s="36" t="s">
        <v>80</v>
      </c>
      <c r="AO2" s="28" t="s">
        <v>80</v>
      </c>
      <c r="AP2" s="28" t="s">
        <v>81</v>
      </c>
      <c r="AQ2" s="43" t="s">
        <v>82</v>
      </c>
      <c r="AR2" s="36"/>
      <c r="AS2" s="44" t="s">
        <v>83</v>
      </c>
      <c r="AT2" s="45" t="s">
        <v>84</v>
      </c>
      <c r="AU2" s="45" t="s">
        <v>85</v>
      </c>
      <c r="AV2" s="44" t="s">
        <v>86</v>
      </c>
      <c r="AW2" s="40" t="s">
        <v>87</v>
      </c>
      <c r="AX2" s="40" t="s">
        <v>88</v>
      </c>
      <c r="AY2" s="44" t="s">
        <v>89</v>
      </c>
      <c r="AZ2" s="28" t="s">
        <v>90</v>
      </c>
      <c r="BA2" s="46" t="s">
        <v>91</v>
      </c>
      <c r="BB2" s="47"/>
      <c r="BC2" s="48">
        <v>25103134877</v>
      </c>
      <c r="BD2" s="48" t="s">
        <v>117</v>
      </c>
      <c r="BE2" s="36" t="s">
        <v>92</v>
      </c>
      <c r="BF2" s="44" t="s">
        <v>93</v>
      </c>
      <c r="BG2" s="8"/>
      <c r="BH2" s="8"/>
      <c r="BI2" s="10"/>
      <c r="BJ2" s="8"/>
      <c r="BK2" s="8"/>
      <c r="BL2" s="10"/>
      <c r="BM2" s="7"/>
      <c r="BN2" s="4"/>
      <c r="BO2" s="14"/>
      <c r="BP2" s="4"/>
      <c r="BQ2" s="4"/>
      <c r="BR2" s="4"/>
      <c r="BS2" s="4"/>
      <c r="BT2" s="4"/>
      <c r="BU2" s="19"/>
      <c r="BV2" s="19"/>
      <c r="BW2" s="20"/>
      <c r="BX2" s="4"/>
      <c r="BY2" s="4"/>
      <c r="BZ2" s="4"/>
      <c r="CA2" s="20"/>
      <c r="CB2" s="4"/>
      <c r="CC2" s="4"/>
      <c r="CD2" s="4"/>
      <c r="CE2" s="116"/>
      <c r="CF2" s="117"/>
      <c r="CG2" s="117"/>
      <c r="CH2" s="117"/>
      <c r="CI2" s="117"/>
      <c r="CJ2" s="116"/>
    </row>
    <row r="3" spans="1:88" s="118" customFormat="1" ht="20.5">
      <c r="A3" s="28">
        <v>2</v>
      </c>
      <c r="B3" s="29" t="s">
        <v>384</v>
      </c>
      <c r="C3" s="34" t="s">
        <v>385</v>
      </c>
      <c r="D3" s="129" t="s">
        <v>1750</v>
      </c>
      <c r="E3" s="32" t="s">
        <v>1689</v>
      </c>
      <c r="F3" s="33" t="s">
        <v>1678</v>
      </c>
      <c r="G3" s="33" t="s">
        <v>1684</v>
      </c>
      <c r="H3" s="74" t="s">
        <v>386</v>
      </c>
      <c r="I3" s="124"/>
      <c r="J3" s="124"/>
      <c r="K3" s="124"/>
      <c r="L3" s="124"/>
      <c r="M3" s="124"/>
      <c r="N3" s="124"/>
      <c r="O3" s="35">
        <v>45738</v>
      </c>
      <c r="P3" s="35">
        <v>45738</v>
      </c>
      <c r="Q3" s="36"/>
      <c r="R3" s="124"/>
      <c r="S3" s="124"/>
      <c r="T3" s="124"/>
      <c r="U3" s="124"/>
      <c r="V3" s="35">
        <v>33206</v>
      </c>
      <c r="W3" s="37">
        <v>34</v>
      </c>
      <c r="X3" s="37" t="s">
        <v>71</v>
      </c>
      <c r="Y3" s="28" t="s">
        <v>72</v>
      </c>
      <c r="Z3" s="28" t="s">
        <v>73</v>
      </c>
      <c r="AA3" s="79" t="s">
        <v>1724</v>
      </c>
      <c r="AB3" s="39" t="s">
        <v>106</v>
      </c>
      <c r="AC3" s="36" t="s">
        <v>258</v>
      </c>
      <c r="AD3" s="36" t="s">
        <v>123</v>
      </c>
      <c r="AE3" s="40"/>
      <c r="AF3" s="124"/>
      <c r="AG3" s="124"/>
      <c r="AH3" s="124"/>
      <c r="AI3" s="41" t="s">
        <v>387</v>
      </c>
      <c r="AJ3" s="42">
        <v>16</v>
      </c>
      <c r="AK3" s="36" t="s">
        <v>388</v>
      </c>
      <c r="AL3" s="40"/>
      <c r="AM3" s="36" t="s">
        <v>388</v>
      </c>
      <c r="AN3" s="36" t="s">
        <v>111</v>
      </c>
      <c r="AO3" s="28" t="s">
        <v>80</v>
      </c>
      <c r="AP3" s="28" t="s">
        <v>81</v>
      </c>
      <c r="AQ3" s="43" t="s">
        <v>82</v>
      </c>
      <c r="AR3" s="36"/>
      <c r="AS3" s="44" t="s">
        <v>389</v>
      </c>
      <c r="AT3" s="45" t="s">
        <v>390</v>
      </c>
      <c r="AU3" s="45" t="s">
        <v>85</v>
      </c>
      <c r="AV3" s="44" t="s">
        <v>391</v>
      </c>
      <c r="AW3" s="40" t="s">
        <v>392</v>
      </c>
      <c r="AX3" s="40" t="s">
        <v>88</v>
      </c>
      <c r="AY3" s="44" t="s">
        <v>393</v>
      </c>
      <c r="AZ3" s="28" t="s">
        <v>90</v>
      </c>
      <c r="BA3" s="46" t="s">
        <v>91</v>
      </c>
      <c r="BB3" s="47"/>
      <c r="BC3" s="48" t="s">
        <v>117</v>
      </c>
      <c r="BD3" s="48" t="s">
        <v>1720</v>
      </c>
      <c r="BE3" s="36" t="s">
        <v>167</v>
      </c>
      <c r="BF3" s="44"/>
      <c r="BG3" s="65"/>
      <c r="BH3" s="83"/>
      <c r="BI3" s="83"/>
      <c r="BJ3" s="88"/>
      <c r="BK3" s="83"/>
      <c r="BL3" s="83"/>
      <c r="BM3" s="93"/>
      <c r="BN3" s="93"/>
      <c r="BO3" s="93"/>
      <c r="BP3" s="40"/>
      <c r="BQ3" s="40" t="s">
        <v>117</v>
      </c>
      <c r="BR3" s="40" t="s">
        <v>117</v>
      </c>
      <c r="BS3" s="4"/>
      <c r="BT3" s="4"/>
      <c r="BU3" s="19"/>
      <c r="BV3" s="19"/>
      <c r="BW3" s="20"/>
      <c r="BX3" s="4"/>
      <c r="BY3" s="4"/>
      <c r="BZ3" s="4"/>
      <c r="CA3" s="20"/>
      <c r="CB3" s="4"/>
      <c r="CC3" s="4"/>
      <c r="CD3" s="4"/>
      <c r="CE3" s="116"/>
      <c r="CF3" s="117"/>
      <c r="CG3" s="117"/>
      <c r="CH3" s="117"/>
      <c r="CI3" s="117"/>
      <c r="CJ3" s="116"/>
    </row>
    <row r="4" spans="1:88" s="118" customFormat="1" ht="20.5" customHeight="1">
      <c r="A4" s="28">
        <v>3</v>
      </c>
      <c r="B4" s="29" t="s">
        <v>94</v>
      </c>
      <c r="C4" s="30" t="s">
        <v>95</v>
      </c>
      <c r="D4" s="129" t="s">
        <v>1750</v>
      </c>
      <c r="E4" s="32" t="s">
        <v>1689</v>
      </c>
      <c r="F4" s="33" t="s">
        <v>1680</v>
      </c>
      <c r="G4" s="33" t="s">
        <v>1680</v>
      </c>
      <c r="H4" s="34" t="s">
        <v>1680</v>
      </c>
      <c r="I4" s="124"/>
      <c r="J4" s="124"/>
      <c r="K4" s="124"/>
      <c r="L4" s="124"/>
      <c r="M4" s="124"/>
      <c r="N4" s="124"/>
      <c r="O4" s="35">
        <v>45854</v>
      </c>
      <c r="P4" s="35">
        <v>45854</v>
      </c>
      <c r="Q4" s="36"/>
      <c r="R4" s="124"/>
      <c r="S4" s="124"/>
      <c r="T4" s="124"/>
      <c r="U4" s="124"/>
      <c r="V4" s="35">
        <v>36507</v>
      </c>
      <c r="W4" s="37">
        <v>26</v>
      </c>
      <c r="X4" s="37" t="s">
        <v>96</v>
      </c>
      <c r="Y4" s="28" t="s">
        <v>72</v>
      </c>
      <c r="Z4" s="28" t="s">
        <v>73</v>
      </c>
      <c r="AA4" s="79" t="s">
        <v>1724</v>
      </c>
      <c r="AB4" s="39" t="s">
        <v>75</v>
      </c>
      <c r="AC4" s="36" t="s">
        <v>97</v>
      </c>
      <c r="AD4" s="36" t="s">
        <v>98</v>
      </c>
      <c r="AE4" s="40"/>
      <c r="AF4" s="124"/>
      <c r="AG4" s="124"/>
      <c r="AH4" s="124"/>
      <c r="AI4" s="41" t="s">
        <v>99</v>
      </c>
      <c r="AJ4" s="42">
        <v>16</v>
      </c>
      <c r="AK4" s="36" t="s">
        <v>100</v>
      </c>
      <c r="AL4" s="40"/>
      <c r="AM4" s="36" t="s">
        <v>100</v>
      </c>
      <c r="AN4" s="36" t="s">
        <v>101</v>
      </c>
      <c r="AO4" s="28" t="s">
        <v>80</v>
      </c>
      <c r="AP4" s="28" t="s">
        <v>81</v>
      </c>
      <c r="AQ4" s="43" t="s">
        <v>82</v>
      </c>
      <c r="AR4" s="36"/>
      <c r="AS4" s="44"/>
      <c r="AT4" s="45"/>
      <c r="AU4" s="45"/>
      <c r="AV4" s="44"/>
      <c r="AW4" s="40"/>
      <c r="AX4" s="40"/>
      <c r="AY4" s="44"/>
      <c r="AZ4" s="28" t="s">
        <v>90</v>
      </c>
      <c r="BA4" s="46" t="s">
        <v>91</v>
      </c>
      <c r="BB4" s="47"/>
      <c r="BC4" s="48">
        <v>25103134935</v>
      </c>
      <c r="BD4" s="48" t="s">
        <v>1696</v>
      </c>
      <c r="BE4" s="36" t="s">
        <v>102</v>
      </c>
      <c r="BF4" s="44"/>
      <c r="BG4" s="8"/>
      <c r="BH4" s="8"/>
      <c r="BI4" s="10"/>
      <c r="BJ4" s="8"/>
      <c r="BK4" s="8"/>
      <c r="BL4" s="10"/>
      <c r="BM4" s="7"/>
      <c r="BN4" s="4"/>
      <c r="BO4" s="14"/>
      <c r="BP4" s="4"/>
      <c r="BQ4" s="4"/>
      <c r="BR4" s="4"/>
      <c r="BS4" s="4"/>
      <c r="BT4" s="4"/>
      <c r="BU4" s="19"/>
      <c r="BV4" s="19"/>
      <c r="BW4" s="20"/>
      <c r="BX4" s="4"/>
      <c r="BY4" s="4"/>
      <c r="BZ4" s="4"/>
      <c r="CA4" s="20"/>
      <c r="CB4" s="4"/>
      <c r="CC4" s="4"/>
      <c r="CD4" s="4"/>
      <c r="CE4" s="116"/>
      <c r="CF4" s="117"/>
      <c r="CG4" s="117"/>
      <c r="CH4" s="117"/>
      <c r="CI4" s="117"/>
      <c r="CJ4" s="116"/>
    </row>
    <row r="5" spans="1:88" s="118" customFormat="1" ht="20.5">
      <c r="A5" s="28">
        <v>4</v>
      </c>
      <c r="B5" s="29" t="s">
        <v>394</v>
      </c>
      <c r="C5" s="34" t="s">
        <v>395</v>
      </c>
      <c r="D5" s="129" t="s">
        <v>1750</v>
      </c>
      <c r="E5" s="32" t="s">
        <v>1689</v>
      </c>
      <c r="F5" s="33" t="s">
        <v>1678</v>
      </c>
      <c r="G5" s="33" t="s">
        <v>1684</v>
      </c>
      <c r="H5" s="74" t="s">
        <v>386</v>
      </c>
      <c r="I5" s="124"/>
      <c r="J5" s="124"/>
      <c r="K5" s="124"/>
      <c r="L5" s="124"/>
      <c r="M5" s="124"/>
      <c r="N5" s="124"/>
      <c r="O5" s="35">
        <v>45738</v>
      </c>
      <c r="P5" s="35">
        <v>45738</v>
      </c>
      <c r="Q5" s="36"/>
      <c r="R5" s="124"/>
      <c r="S5" s="124"/>
      <c r="T5" s="124"/>
      <c r="U5" s="124"/>
      <c r="V5" s="35">
        <v>33232</v>
      </c>
      <c r="W5" s="37">
        <v>34</v>
      </c>
      <c r="X5" s="37" t="s">
        <v>71</v>
      </c>
      <c r="Y5" s="28" t="s">
        <v>72</v>
      </c>
      <c r="Z5" s="28" t="s">
        <v>73</v>
      </c>
      <c r="AA5" s="79" t="s">
        <v>1724</v>
      </c>
      <c r="AB5" s="39" t="s">
        <v>184</v>
      </c>
      <c r="AC5" s="36" t="s">
        <v>396</v>
      </c>
      <c r="AD5" s="36" t="s">
        <v>397</v>
      </c>
      <c r="AE5" s="40"/>
      <c r="AF5" s="124"/>
      <c r="AG5" s="124"/>
      <c r="AH5" s="124"/>
      <c r="AI5" s="41" t="s">
        <v>398</v>
      </c>
      <c r="AJ5" s="42">
        <v>16</v>
      </c>
      <c r="AK5" s="36" t="s">
        <v>173</v>
      </c>
      <c r="AL5" s="40"/>
      <c r="AM5" s="36" t="s">
        <v>173</v>
      </c>
      <c r="AN5" s="36" t="s">
        <v>111</v>
      </c>
      <c r="AO5" s="28" t="s">
        <v>80</v>
      </c>
      <c r="AP5" s="28" t="s">
        <v>81</v>
      </c>
      <c r="AQ5" s="43" t="s">
        <v>82</v>
      </c>
      <c r="AR5" s="84" t="s">
        <v>399</v>
      </c>
      <c r="AS5" s="44" t="s">
        <v>400</v>
      </c>
      <c r="AT5" s="45" t="s">
        <v>401</v>
      </c>
      <c r="AU5" s="45" t="s">
        <v>88</v>
      </c>
      <c r="AV5" s="44" t="s">
        <v>402</v>
      </c>
      <c r="AW5" s="40" t="s">
        <v>403</v>
      </c>
      <c r="AX5" s="40" t="s">
        <v>88</v>
      </c>
      <c r="AY5" s="44" t="s">
        <v>404</v>
      </c>
      <c r="AZ5" s="28" t="s">
        <v>90</v>
      </c>
      <c r="BA5" s="46" t="s">
        <v>91</v>
      </c>
      <c r="BB5" s="47"/>
      <c r="BC5" s="48">
        <v>25041380756</v>
      </c>
      <c r="BD5" s="48" t="s">
        <v>117</v>
      </c>
      <c r="BE5" s="36" t="s">
        <v>116</v>
      </c>
      <c r="BF5" s="44" t="s">
        <v>405</v>
      </c>
      <c r="BG5" s="65"/>
      <c r="BH5" s="83"/>
      <c r="BI5" s="83"/>
      <c r="BJ5" s="88"/>
      <c r="BK5" s="83"/>
      <c r="BL5" s="83"/>
      <c r="BM5" s="93"/>
      <c r="BN5" s="93"/>
      <c r="BO5" s="93"/>
      <c r="BP5" s="40"/>
      <c r="BQ5" s="40" t="s">
        <v>117</v>
      </c>
      <c r="BR5" s="40" t="s">
        <v>117</v>
      </c>
      <c r="BS5" s="4"/>
      <c r="BT5" s="4"/>
      <c r="BU5" s="19"/>
      <c r="BV5" s="19"/>
      <c r="BW5" s="20"/>
      <c r="BX5" s="4"/>
      <c r="BY5" s="4"/>
      <c r="BZ5" s="4"/>
      <c r="CA5" s="20"/>
      <c r="CB5" s="4"/>
      <c r="CC5" s="4"/>
      <c r="CD5" s="4"/>
      <c r="CE5" s="116"/>
      <c r="CF5" s="117"/>
      <c r="CG5" s="117"/>
      <c r="CH5" s="117"/>
      <c r="CI5" s="117"/>
      <c r="CJ5" s="116"/>
    </row>
    <row r="6" spans="1:88" s="118" customFormat="1" ht="20.5" customHeight="1">
      <c r="A6" s="28">
        <v>5</v>
      </c>
      <c r="B6" s="29" t="s">
        <v>406</v>
      </c>
      <c r="C6" s="34" t="s">
        <v>407</v>
      </c>
      <c r="D6" s="129" t="s">
        <v>1750</v>
      </c>
      <c r="E6" s="32" t="s">
        <v>1689</v>
      </c>
      <c r="F6" s="33" t="s">
        <v>1678</v>
      </c>
      <c r="G6" s="33" t="s">
        <v>1684</v>
      </c>
      <c r="H6" s="74" t="s">
        <v>386</v>
      </c>
      <c r="I6" s="124"/>
      <c r="J6" s="124"/>
      <c r="K6" s="124"/>
      <c r="L6" s="124"/>
      <c r="M6" s="124"/>
      <c r="N6" s="124"/>
      <c r="O6" s="35">
        <v>45738</v>
      </c>
      <c r="P6" s="35">
        <v>45738</v>
      </c>
      <c r="Q6" s="36"/>
      <c r="R6" s="124"/>
      <c r="S6" s="124"/>
      <c r="T6" s="124"/>
      <c r="U6" s="124"/>
      <c r="V6" s="35">
        <v>35751</v>
      </c>
      <c r="W6" s="37">
        <v>27</v>
      </c>
      <c r="X6" s="37" t="s">
        <v>96</v>
      </c>
      <c r="Y6" s="28" t="s">
        <v>72</v>
      </c>
      <c r="Z6" s="28" t="s">
        <v>73</v>
      </c>
      <c r="AA6" s="79" t="s">
        <v>1724</v>
      </c>
      <c r="AB6" s="39" t="s">
        <v>75</v>
      </c>
      <c r="AC6" s="36" t="s">
        <v>408</v>
      </c>
      <c r="AD6" s="36" t="s">
        <v>409</v>
      </c>
      <c r="AE6" s="40"/>
      <c r="AF6" s="124"/>
      <c r="AG6" s="124"/>
      <c r="AH6" s="124"/>
      <c r="AI6" s="41" t="s">
        <v>410</v>
      </c>
      <c r="AJ6" s="42">
        <v>16</v>
      </c>
      <c r="AK6" s="36" t="s">
        <v>411</v>
      </c>
      <c r="AL6" s="40"/>
      <c r="AM6" s="36" t="s">
        <v>411</v>
      </c>
      <c r="AN6" s="36" t="s">
        <v>80</v>
      </c>
      <c r="AO6" s="28" t="s">
        <v>80</v>
      </c>
      <c r="AP6" s="28" t="s">
        <v>81</v>
      </c>
      <c r="AQ6" s="43" t="s">
        <v>82</v>
      </c>
      <c r="AR6" s="36"/>
      <c r="AS6" s="44" t="s">
        <v>412</v>
      </c>
      <c r="AT6" s="45"/>
      <c r="AU6" s="45"/>
      <c r="AV6" s="44"/>
      <c r="AW6" s="40"/>
      <c r="AX6" s="40"/>
      <c r="AY6" s="44"/>
      <c r="AZ6" s="28" t="s">
        <v>90</v>
      </c>
      <c r="BA6" s="46" t="s">
        <v>91</v>
      </c>
      <c r="BB6" s="47"/>
      <c r="BC6" s="48">
        <v>25065370428</v>
      </c>
      <c r="BD6" s="48" t="s">
        <v>1700</v>
      </c>
      <c r="BE6" s="36" t="s">
        <v>102</v>
      </c>
      <c r="BF6" s="44"/>
      <c r="BG6" s="65"/>
      <c r="BH6" s="83"/>
      <c r="BI6" s="83"/>
      <c r="BJ6" s="88"/>
      <c r="BK6" s="83"/>
      <c r="BL6" s="83"/>
      <c r="BM6" s="93"/>
      <c r="BN6" s="93"/>
      <c r="BO6" s="93"/>
      <c r="BP6" s="40"/>
      <c r="BQ6" s="40" t="s">
        <v>117</v>
      </c>
      <c r="BR6" s="40" t="s">
        <v>117</v>
      </c>
      <c r="BS6" s="4"/>
      <c r="BT6" s="4"/>
      <c r="BU6" s="19"/>
      <c r="BV6" s="19"/>
      <c r="BW6" s="20"/>
      <c r="BX6" s="4"/>
      <c r="BY6" s="4"/>
      <c r="BZ6" s="4"/>
      <c r="CA6" s="20"/>
      <c r="CB6" s="4"/>
      <c r="CC6" s="4"/>
      <c r="CD6" s="4"/>
      <c r="CE6" s="116"/>
      <c r="CF6" s="117"/>
      <c r="CG6" s="117"/>
      <c r="CH6" s="117"/>
      <c r="CI6" s="117"/>
      <c r="CJ6" s="116"/>
    </row>
    <row r="7" spans="1:88" s="118" customFormat="1" ht="20.5">
      <c r="A7" s="28">
        <v>6</v>
      </c>
      <c r="B7" s="29" t="s">
        <v>413</v>
      </c>
      <c r="C7" s="34" t="s">
        <v>414</v>
      </c>
      <c r="D7" s="129" t="s">
        <v>1750</v>
      </c>
      <c r="E7" s="32" t="s">
        <v>1689</v>
      </c>
      <c r="F7" s="33" t="s">
        <v>1678</v>
      </c>
      <c r="G7" s="33" t="s">
        <v>1684</v>
      </c>
      <c r="H7" s="74" t="s">
        <v>386</v>
      </c>
      <c r="I7" s="124"/>
      <c r="J7" s="124"/>
      <c r="K7" s="124"/>
      <c r="L7" s="124"/>
      <c r="M7" s="124"/>
      <c r="N7" s="124"/>
      <c r="O7" s="35">
        <v>45769</v>
      </c>
      <c r="P7" s="35">
        <v>45769</v>
      </c>
      <c r="Q7" s="36"/>
      <c r="R7" s="124"/>
      <c r="S7" s="124"/>
      <c r="T7" s="124"/>
      <c r="U7" s="124"/>
      <c r="V7" s="35">
        <v>37850</v>
      </c>
      <c r="W7" s="37">
        <v>22</v>
      </c>
      <c r="X7" s="37" t="s">
        <v>96</v>
      </c>
      <c r="Y7" s="28" t="s">
        <v>72</v>
      </c>
      <c r="Z7" s="28" t="s">
        <v>73</v>
      </c>
      <c r="AA7" s="79" t="s">
        <v>1724</v>
      </c>
      <c r="AB7" s="39" t="s">
        <v>106</v>
      </c>
      <c r="AC7" s="36" t="s">
        <v>316</v>
      </c>
      <c r="AD7" s="36" t="s">
        <v>287</v>
      </c>
      <c r="AE7" s="40"/>
      <c r="AF7" s="124"/>
      <c r="AG7" s="124"/>
      <c r="AH7" s="124"/>
      <c r="AI7" s="41" t="s">
        <v>415</v>
      </c>
      <c r="AJ7" s="42">
        <v>16</v>
      </c>
      <c r="AK7" s="36" t="s">
        <v>289</v>
      </c>
      <c r="AL7" s="40"/>
      <c r="AM7" s="36" t="s">
        <v>289</v>
      </c>
      <c r="AN7" s="36" t="s">
        <v>253</v>
      </c>
      <c r="AO7" s="28" t="s">
        <v>80</v>
      </c>
      <c r="AP7" s="28" t="s">
        <v>81</v>
      </c>
      <c r="AQ7" s="43" t="s">
        <v>82</v>
      </c>
      <c r="AR7" s="36"/>
      <c r="AS7" s="44" t="s">
        <v>416</v>
      </c>
      <c r="AT7" s="45"/>
      <c r="AU7" s="45"/>
      <c r="AV7" s="44"/>
      <c r="AW7" s="40"/>
      <c r="AX7" s="40"/>
      <c r="AY7" s="44"/>
      <c r="AZ7" s="28" t="s">
        <v>90</v>
      </c>
      <c r="BA7" s="46" t="s">
        <v>91</v>
      </c>
      <c r="BB7" s="47"/>
      <c r="BC7" s="48">
        <v>25065370527</v>
      </c>
      <c r="BD7" s="48" t="s">
        <v>117</v>
      </c>
      <c r="BE7" s="36" t="s">
        <v>102</v>
      </c>
      <c r="BF7" s="44"/>
      <c r="BG7" s="65"/>
      <c r="BH7" s="83"/>
      <c r="BI7" s="83"/>
      <c r="BJ7" s="88"/>
      <c r="BK7" s="83"/>
      <c r="BL7" s="83"/>
      <c r="BM7" s="93"/>
      <c r="BN7" s="93"/>
      <c r="BO7" s="93"/>
      <c r="BP7" s="40"/>
      <c r="BQ7" s="40" t="s">
        <v>117</v>
      </c>
      <c r="BR7" s="40" t="s">
        <v>117</v>
      </c>
      <c r="BS7" s="4"/>
      <c r="BT7" s="4"/>
      <c r="BU7" s="19"/>
      <c r="BV7" s="19"/>
      <c r="BW7" s="20"/>
      <c r="BX7" s="4"/>
      <c r="BY7" s="4"/>
      <c r="BZ7" s="4"/>
      <c r="CA7" s="20"/>
      <c r="CB7" s="4"/>
      <c r="CC7" s="4"/>
      <c r="CD7" s="4"/>
      <c r="CE7" s="116"/>
      <c r="CF7" s="117"/>
      <c r="CG7" s="117"/>
      <c r="CH7" s="117"/>
      <c r="CI7" s="117"/>
      <c r="CJ7" s="116"/>
    </row>
    <row r="8" spans="1:88" s="118" customFormat="1" ht="20.5">
      <c r="A8" s="28">
        <v>7</v>
      </c>
      <c r="B8" s="29" t="s">
        <v>417</v>
      </c>
      <c r="C8" s="34" t="s">
        <v>418</v>
      </c>
      <c r="D8" s="129" t="s">
        <v>1750</v>
      </c>
      <c r="E8" s="32" t="s">
        <v>1689</v>
      </c>
      <c r="F8" s="33" t="s">
        <v>1678</v>
      </c>
      <c r="G8" s="33" t="s">
        <v>1684</v>
      </c>
      <c r="H8" s="74" t="s">
        <v>386</v>
      </c>
      <c r="I8" s="124"/>
      <c r="J8" s="124"/>
      <c r="K8" s="124"/>
      <c r="L8" s="124"/>
      <c r="M8" s="124"/>
      <c r="N8" s="124"/>
      <c r="O8" s="35">
        <v>45769</v>
      </c>
      <c r="P8" s="35">
        <v>45769</v>
      </c>
      <c r="Q8" s="36"/>
      <c r="R8" s="124"/>
      <c r="S8" s="124"/>
      <c r="T8" s="124"/>
      <c r="U8" s="124"/>
      <c r="V8" s="35">
        <v>37024</v>
      </c>
      <c r="W8" s="37">
        <v>24</v>
      </c>
      <c r="X8" s="37" t="s">
        <v>96</v>
      </c>
      <c r="Y8" s="28" t="s">
        <v>72</v>
      </c>
      <c r="Z8" s="28" t="s">
        <v>73</v>
      </c>
      <c r="AA8" s="79" t="s">
        <v>1724</v>
      </c>
      <c r="AB8" s="39" t="s">
        <v>184</v>
      </c>
      <c r="AC8" s="36" t="s">
        <v>419</v>
      </c>
      <c r="AD8" s="36" t="s">
        <v>420</v>
      </c>
      <c r="AE8" s="40"/>
      <c r="AF8" s="124"/>
      <c r="AG8" s="124"/>
      <c r="AH8" s="124"/>
      <c r="AI8" s="41" t="s">
        <v>421</v>
      </c>
      <c r="AJ8" s="42">
        <v>16</v>
      </c>
      <c r="AK8" s="36" t="s">
        <v>203</v>
      </c>
      <c r="AL8" s="40"/>
      <c r="AM8" s="36" t="s">
        <v>203</v>
      </c>
      <c r="AN8" s="36" t="s">
        <v>111</v>
      </c>
      <c r="AO8" s="28" t="s">
        <v>80</v>
      </c>
      <c r="AP8" s="28" t="s">
        <v>81</v>
      </c>
      <c r="AQ8" s="43" t="s">
        <v>82</v>
      </c>
      <c r="AR8" s="36"/>
      <c r="AS8" s="44" t="s">
        <v>422</v>
      </c>
      <c r="AT8" s="45"/>
      <c r="AU8" s="45"/>
      <c r="AV8" s="44"/>
      <c r="AW8" s="40"/>
      <c r="AX8" s="40"/>
      <c r="AY8" s="44"/>
      <c r="AZ8" s="28" t="s">
        <v>90</v>
      </c>
      <c r="BA8" s="46" t="s">
        <v>91</v>
      </c>
      <c r="BB8" s="47"/>
      <c r="BC8" s="48">
        <v>25065370113</v>
      </c>
      <c r="BD8" s="48" t="s">
        <v>117</v>
      </c>
      <c r="BE8" s="36" t="s">
        <v>210</v>
      </c>
      <c r="BF8" s="44" t="s">
        <v>423</v>
      </c>
      <c r="BG8" s="65"/>
      <c r="BH8" s="83"/>
      <c r="BI8" s="83"/>
      <c r="BJ8" s="88"/>
      <c r="BK8" s="83"/>
      <c r="BL8" s="83"/>
      <c r="BM8" s="93"/>
      <c r="BN8" s="93"/>
      <c r="BO8" s="93"/>
      <c r="BP8" s="40"/>
      <c r="BQ8" s="40" t="s">
        <v>117</v>
      </c>
      <c r="BR8" s="40" t="s">
        <v>117</v>
      </c>
      <c r="BS8" s="4"/>
      <c r="BT8" s="4"/>
      <c r="BU8" s="19"/>
      <c r="BV8" s="19"/>
      <c r="BW8" s="20"/>
      <c r="BX8" s="4"/>
      <c r="BY8" s="4"/>
      <c r="BZ8" s="4"/>
      <c r="CA8" s="20"/>
      <c r="CB8" s="4"/>
      <c r="CC8" s="4"/>
      <c r="CD8" s="4"/>
      <c r="CE8" s="116"/>
      <c r="CF8" s="117"/>
      <c r="CG8" s="117"/>
      <c r="CH8" s="117"/>
      <c r="CI8" s="117"/>
      <c r="CJ8" s="116"/>
    </row>
    <row r="9" spans="1:88" s="118" customFormat="1" ht="20.5" customHeight="1">
      <c r="A9" s="28">
        <v>8</v>
      </c>
      <c r="B9" s="29" t="s">
        <v>424</v>
      </c>
      <c r="C9" s="34" t="s">
        <v>425</v>
      </c>
      <c r="D9" s="129" t="s">
        <v>1750</v>
      </c>
      <c r="E9" s="32" t="s">
        <v>1689</v>
      </c>
      <c r="F9" s="33" t="s">
        <v>1678</v>
      </c>
      <c r="G9" s="33" t="s">
        <v>1684</v>
      </c>
      <c r="H9" s="74" t="s">
        <v>386</v>
      </c>
      <c r="I9" s="124"/>
      <c r="J9" s="124"/>
      <c r="K9" s="124"/>
      <c r="L9" s="124"/>
      <c r="M9" s="124"/>
      <c r="N9" s="124"/>
      <c r="O9" s="35">
        <v>45769</v>
      </c>
      <c r="P9" s="35">
        <v>45769</v>
      </c>
      <c r="Q9" s="36"/>
      <c r="R9" s="124"/>
      <c r="S9" s="124"/>
      <c r="T9" s="124"/>
      <c r="U9" s="124"/>
      <c r="V9" s="35">
        <v>34781</v>
      </c>
      <c r="W9" s="37">
        <v>30</v>
      </c>
      <c r="X9" s="37" t="s">
        <v>96</v>
      </c>
      <c r="Y9" s="28" t="s">
        <v>72</v>
      </c>
      <c r="Z9" s="28" t="s">
        <v>73</v>
      </c>
      <c r="AA9" s="79" t="s">
        <v>1724</v>
      </c>
      <c r="AB9" s="39" t="s">
        <v>106</v>
      </c>
      <c r="AC9" s="36" t="s">
        <v>426</v>
      </c>
      <c r="AD9" s="36" t="s">
        <v>123</v>
      </c>
      <c r="AE9" s="40"/>
      <c r="AF9" s="124"/>
      <c r="AG9" s="124"/>
      <c r="AH9" s="124"/>
      <c r="AI9" s="41" t="s">
        <v>427</v>
      </c>
      <c r="AJ9" s="42">
        <v>16</v>
      </c>
      <c r="AK9" s="36" t="s">
        <v>428</v>
      </c>
      <c r="AL9" s="40"/>
      <c r="AM9" s="36" t="s">
        <v>428</v>
      </c>
      <c r="AN9" s="36" t="s">
        <v>126</v>
      </c>
      <c r="AO9" s="28" t="s">
        <v>80</v>
      </c>
      <c r="AP9" s="28" t="s">
        <v>81</v>
      </c>
      <c r="AQ9" s="43" t="s">
        <v>82</v>
      </c>
      <c r="AR9" s="36"/>
      <c r="AS9" s="44" t="s">
        <v>429</v>
      </c>
      <c r="AT9" s="45"/>
      <c r="AU9" s="45"/>
      <c r="AV9" s="44"/>
      <c r="AW9" s="40"/>
      <c r="AX9" s="40"/>
      <c r="AY9" s="44"/>
      <c r="AZ9" s="28" t="s">
        <v>90</v>
      </c>
      <c r="BA9" s="46" t="s">
        <v>91</v>
      </c>
      <c r="BB9" s="47"/>
      <c r="BC9" s="48">
        <v>25065370105</v>
      </c>
      <c r="BD9" s="48" t="s">
        <v>117</v>
      </c>
      <c r="BE9" s="36" t="s">
        <v>102</v>
      </c>
      <c r="BF9" s="44"/>
      <c r="BG9" s="65"/>
      <c r="BH9" s="83"/>
      <c r="BI9" s="83"/>
      <c r="BJ9" s="88"/>
      <c r="BK9" s="83"/>
      <c r="BL9" s="83"/>
      <c r="BM9" s="93"/>
      <c r="BN9" s="93"/>
      <c r="BO9" s="93"/>
      <c r="BP9" s="40"/>
      <c r="BQ9" s="40" t="s">
        <v>117</v>
      </c>
      <c r="BR9" s="40" t="s">
        <v>117</v>
      </c>
      <c r="BS9" s="4"/>
      <c r="BT9" s="4"/>
      <c r="BU9" s="19"/>
      <c r="BV9" s="19"/>
      <c r="BW9" s="20"/>
      <c r="BX9" s="4"/>
      <c r="BY9" s="4"/>
      <c r="BZ9" s="4"/>
      <c r="CA9" s="20"/>
      <c r="CB9" s="4"/>
      <c r="CC9" s="4"/>
      <c r="CD9" s="4"/>
      <c r="CE9" s="116"/>
      <c r="CF9" s="117"/>
      <c r="CG9" s="117"/>
      <c r="CH9" s="117"/>
      <c r="CI9" s="117"/>
      <c r="CJ9" s="116"/>
    </row>
    <row r="10" spans="1:88" s="118" customFormat="1" ht="20.5" customHeight="1">
      <c r="A10" s="28">
        <v>9</v>
      </c>
      <c r="B10" s="29" t="s">
        <v>430</v>
      </c>
      <c r="C10" s="34" t="s">
        <v>431</v>
      </c>
      <c r="D10" s="129" t="s">
        <v>1750</v>
      </c>
      <c r="E10" s="32" t="s">
        <v>1689</v>
      </c>
      <c r="F10" s="33" t="s">
        <v>1678</v>
      </c>
      <c r="G10" s="33" t="s">
        <v>1684</v>
      </c>
      <c r="H10" s="74" t="s">
        <v>386</v>
      </c>
      <c r="I10" s="124"/>
      <c r="J10" s="124"/>
      <c r="K10" s="124"/>
      <c r="L10" s="124"/>
      <c r="M10" s="124"/>
      <c r="N10" s="124"/>
      <c r="O10" s="35">
        <v>45769</v>
      </c>
      <c r="P10" s="35">
        <v>45769</v>
      </c>
      <c r="Q10" s="36"/>
      <c r="R10" s="124"/>
      <c r="S10" s="124"/>
      <c r="T10" s="124"/>
      <c r="U10" s="124"/>
      <c r="V10" s="35">
        <v>34680</v>
      </c>
      <c r="W10" s="37">
        <v>30</v>
      </c>
      <c r="X10" s="37" t="s">
        <v>96</v>
      </c>
      <c r="Y10" s="28" t="s">
        <v>72</v>
      </c>
      <c r="Z10" s="28" t="s">
        <v>73</v>
      </c>
      <c r="AA10" s="79" t="s">
        <v>1724</v>
      </c>
      <c r="AB10" s="39" t="s">
        <v>432</v>
      </c>
      <c r="AC10" s="36" t="s">
        <v>433</v>
      </c>
      <c r="AD10" s="36" t="s">
        <v>287</v>
      </c>
      <c r="AE10" s="40"/>
      <c r="AF10" s="124"/>
      <c r="AG10" s="124"/>
      <c r="AH10" s="124"/>
      <c r="AI10" s="41" t="s">
        <v>434</v>
      </c>
      <c r="AJ10" s="42">
        <v>16</v>
      </c>
      <c r="AK10" s="36" t="s">
        <v>203</v>
      </c>
      <c r="AL10" s="40"/>
      <c r="AM10" s="36" t="s">
        <v>203</v>
      </c>
      <c r="AN10" s="36" t="s">
        <v>111</v>
      </c>
      <c r="AO10" s="28" t="s">
        <v>80</v>
      </c>
      <c r="AP10" s="28" t="s">
        <v>81</v>
      </c>
      <c r="AQ10" s="43" t="s">
        <v>82</v>
      </c>
      <c r="AR10" s="36"/>
      <c r="AS10" s="44" t="s">
        <v>435</v>
      </c>
      <c r="AT10" s="45"/>
      <c r="AU10" s="45"/>
      <c r="AV10" s="44"/>
      <c r="AW10" s="40"/>
      <c r="AX10" s="40"/>
      <c r="AY10" s="44"/>
      <c r="AZ10" s="28" t="s">
        <v>90</v>
      </c>
      <c r="BA10" s="46" t="s">
        <v>91</v>
      </c>
      <c r="BB10" s="47"/>
      <c r="BC10" s="48">
        <v>25065370865</v>
      </c>
      <c r="BD10" s="48" t="s">
        <v>117</v>
      </c>
      <c r="BE10" s="36" t="s">
        <v>102</v>
      </c>
      <c r="BF10" s="44" t="s">
        <v>436</v>
      </c>
      <c r="BG10" s="65"/>
      <c r="BH10" s="83"/>
      <c r="BI10" s="83"/>
      <c r="BJ10" s="88"/>
      <c r="BK10" s="83"/>
      <c r="BL10" s="83"/>
      <c r="BM10" s="93"/>
      <c r="BN10" s="93"/>
      <c r="BO10" s="93"/>
      <c r="BP10" s="40"/>
      <c r="BQ10" s="40" t="s">
        <v>117</v>
      </c>
      <c r="BR10" s="40" t="s">
        <v>117</v>
      </c>
      <c r="BS10" s="4"/>
      <c r="BT10" s="4"/>
      <c r="BU10" s="19"/>
      <c r="BV10" s="19"/>
      <c r="BW10" s="20"/>
      <c r="BX10" s="4"/>
      <c r="BY10" s="4"/>
      <c r="BZ10" s="4"/>
      <c r="CA10" s="20"/>
      <c r="CB10" s="4"/>
      <c r="CC10" s="4"/>
      <c r="CD10" s="4"/>
      <c r="CE10" s="116"/>
      <c r="CF10" s="117"/>
      <c r="CG10" s="117"/>
      <c r="CH10" s="117"/>
      <c r="CI10" s="117"/>
      <c r="CJ10" s="116"/>
    </row>
    <row r="11" spans="1:88" s="118" customFormat="1" ht="20.5" customHeight="1">
      <c r="A11" s="28">
        <v>10</v>
      </c>
      <c r="B11" s="33" t="s">
        <v>104</v>
      </c>
      <c r="C11" s="34" t="s">
        <v>105</v>
      </c>
      <c r="D11" s="129" t="s">
        <v>1750</v>
      </c>
      <c r="E11" s="32" t="s">
        <v>1689</v>
      </c>
      <c r="F11" s="33" t="s">
        <v>1678</v>
      </c>
      <c r="G11" s="33" t="s">
        <v>1685</v>
      </c>
      <c r="H11" s="78" t="s">
        <v>1686</v>
      </c>
      <c r="I11" s="124"/>
      <c r="J11" s="124"/>
      <c r="K11" s="124"/>
      <c r="L11" s="124"/>
      <c r="M11" s="124"/>
      <c r="N11" s="124"/>
      <c r="O11" s="50">
        <v>45709</v>
      </c>
      <c r="P11" s="51">
        <v>45709</v>
      </c>
      <c r="Q11" s="52"/>
      <c r="R11" s="124"/>
      <c r="S11" s="124"/>
      <c r="T11" s="124"/>
      <c r="U11" s="124"/>
      <c r="V11" s="51">
        <v>33975</v>
      </c>
      <c r="W11" s="37">
        <v>32</v>
      </c>
      <c r="X11" s="37" t="s">
        <v>71</v>
      </c>
      <c r="Y11" s="28" t="s">
        <v>72</v>
      </c>
      <c r="Z11" s="28" t="s">
        <v>73</v>
      </c>
      <c r="AA11" s="79" t="s">
        <v>1724</v>
      </c>
      <c r="AB11" s="53" t="s">
        <v>106</v>
      </c>
      <c r="AC11" s="28" t="s">
        <v>107</v>
      </c>
      <c r="AD11" s="28" t="s">
        <v>108</v>
      </c>
      <c r="AE11" s="54"/>
      <c r="AF11" s="124"/>
      <c r="AG11" s="124"/>
      <c r="AH11" s="124"/>
      <c r="AI11" s="55" t="s">
        <v>109</v>
      </c>
      <c r="AJ11" s="42">
        <v>16</v>
      </c>
      <c r="AK11" s="56" t="s">
        <v>110</v>
      </c>
      <c r="AL11" s="57"/>
      <c r="AM11" s="28" t="s">
        <v>110</v>
      </c>
      <c r="AN11" s="28" t="s">
        <v>111</v>
      </c>
      <c r="AO11" s="28" t="s">
        <v>80</v>
      </c>
      <c r="AP11" s="28" t="s">
        <v>81</v>
      </c>
      <c r="AQ11" s="43" t="s">
        <v>82</v>
      </c>
      <c r="AR11" s="28" t="s">
        <v>112</v>
      </c>
      <c r="AS11" s="41" t="s">
        <v>113</v>
      </c>
      <c r="AT11" s="44" t="s">
        <v>114</v>
      </c>
      <c r="AU11" s="44" t="s">
        <v>88</v>
      </c>
      <c r="AV11" s="44" t="s">
        <v>115</v>
      </c>
      <c r="AW11" s="58"/>
      <c r="AX11" s="58"/>
      <c r="AY11" s="44"/>
      <c r="AZ11" s="28" t="s">
        <v>90</v>
      </c>
      <c r="BA11" s="46" t="s">
        <v>91</v>
      </c>
      <c r="BB11" s="59"/>
      <c r="BC11" s="48">
        <v>25041380467</v>
      </c>
      <c r="BD11" s="48" t="s">
        <v>117</v>
      </c>
      <c r="BE11" s="28" t="s">
        <v>116</v>
      </c>
      <c r="BF11" s="60"/>
      <c r="BG11" s="61"/>
      <c r="BH11" s="62" t="s">
        <v>117</v>
      </c>
      <c r="BI11" s="10"/>
      <c r="BJ11" s="8"/>
      <c r="BK11" s="8"/>
      <c r="BL11" s="10"/>
      <c r="BM11" s="7"/>
      <c r="BN11" s="4"/>
      <c r="BO11" s="14"/>
      <c r="BP11" s="4"/>
      <c r="BQ11" s="4"/>
      <c r="BR11" s="4"/>
      <c r="BS11" s="4"/>
      <c r="BT11" s="4"/>
      <c r="BU11" s="19"/>
      <c r="BV11" s="19"/>
      <c r="BW11" s="20"/>
      <c r="BX11" s="4"/>
      <c r="BY11" s="4"/>
      <c r="BZ11" s="4"/>
      <c r="CA11" s="20"/>
      <c r="CB11" s="4"/>
      <c r="CC11" s="4"/>
      <c r="CD11" s="4"/>
      <c r="CE11" s="116"/>
      <c r="CF11" s="117"/>
      <c r="CG11" s="117"/>
      <c r="CH11" s="117"/>
      <c r="CI11" s="117"/>
      <c r="CJ11" s="116"/>
    </row>
    <row r="12" spans="1:88" s="118" customFormat="1" ht="20.5" customHeight="1">
      <c r="A12" s="28">
        <v>11</v>
      </c>
      <c r="B12" s="29" t="s">
        <v>1281</v>
      </c>
      <c r="C12" s="34" t="s">
        <v>1282</v>
      </c>
      <c r="D12" s="129" t="s">
        <v>1750</v>
      </c>
      <c r="E12" s="32" t="s">
        <v>1689</v>
      </c>
      <c r="F12" s="33" t="s">
        <v>1678</v>
      </c>
      <c r="G12" s="111" t="s">
        <v>1683</v>
      </c>
      <c r="H12" s="74" t="s">
        <v>1283</v>
      </c>
      <c r="I12" s="124"/>
      <c r="J12" s="124"/>
      <c r="K12" s="124"/>
      <c r="L12" s="124"/>
      <c r="M12" s="124"/>
      <c r="N12" s="124"/>
      <c r="O12" s="35">
        <v>45738</v>
      </c>
      <c r="P12" s="35">
        <v>45738</v>
      </c>
      <c r="Q12" s="36"/>
      <c r="R12" s="124"/>
      <c r="S12" s="124"/>
      <c r="T12" s="124"/>
      <c r="U12" s="124"/>
      <c r="V12" s="35">
        <v>34853</v>
      </c>
      <c r="W12" s="37">
        <v>30</v>
      </c>
      <c r="X12" s="37" t="s">
        <v>96</v>
      </c>
      <c r="Y12" s="28" t="s">
        <v>72</v>
      </c>
      <c r="Z12" s="28" t="s">
        <v>73</v>
      </c>
      <c r="AA12" s="79" t="s">
        <v>1724</v>
      </c>
      <c r="AB12" s="39" t="s">
        <v>106</v>
      </c>
      <c r="AC12" s="36" t="s">
        <v>1284</v>
      </c>
      <c r="AD12" s="36" t="s">
        <v>123</v>
      </c>
      <c r="AE12" s="40"/>
      <c r="AF12" s="124"/>
      <c r="AG12" s="124"/>
      <c r="AH12" s="124"/>
      <c r="AI12" s="41" t="s">
        <v>1285</v>
      </c>
      <c r="AJ12" s="42">
        <v>16</v>
      </c>
      <c r="AK12" s="36" t="s">
        <v>289</v>
      </c>
      <c r="AL12" s="40"/>
      <c r="AM12" s="36" t="s">
        <v>289</v>
      </c>
      <c r="AN12" s="36" t="s">
        <v>253</v>
      </c>
      <c r="AO12" s="28" t="s">
        <v>80</v>
      </c>
      <c r="AP12" s="28" t="s">
        <v>81</v>
      </c>
      <c r="AQ12" s="43" t="s">
        <v>82</v>
      </c>
      <c r="AR12" s="41"/>
      <c r="AS12" s="41" t="s">
        <v>1286</v>
      </c>
      <c r="AT12" s="41"/>
      <c r="AU12" s="41"/>
      <c r="AV12" s="41"/>
      <c r="AW12" s="41"/>
      <c r="AX12" s="41"/>
      <c r="AY12" s="41"/>
      <c r="AZ12" s="28" t="s">
        <v>90</v>
      </c>
      <c r="BA12" s="46" t="s">
        <v>91</v>
      </c>
      <c r="BB12" s="47"/>
      <c r="BC12" s="48">
        <v>25082897965</v>
      </c>
      <c r="BD12" s="48" t="s">
        <v>117</v>
      </c>
      <c r="BE12" s="36" t="s">
        <v>210</v>
      </c>
      <c r="BF12" s="41"/>
      <c r="BG12" s="65"/>
      <c r="BH12" s="83"/>
      <c r="BI12" s="83"/>
      <c r="BJ12" s="88"/>
      <c r="BK12" s="83"/>
      <c r="BL12" s="83"/>
      <c r="BM12" s="93"/>
      <c r="BN12" s="93"/>
      <c r="BO12" s="93"/>
      <c r="BP12" s="40"/>
      <c r="BQ12" s="40" t="s">
        <v>117</v>
      </c>
      <c r="BR12" s="40" t="s">
        <v>117</v>
      </c>
      <c r="BS12" s="11"/>
      <c r="BT12" s="5"/>
      <c r="BU12" s="5"/>
      <c r="BV12" s="5"/>
      <c r="BW12" s="23"/>
      <c r="BX12" s="5"/>
      <c r="BY12" s="5"/>
      <c r="BZ12" s="5"/>
      <c r="CA12" s="23"/>
      <c r="CB12" s="5"/>
      <c r="CC12" s="5"/>
      <c r="CD12" s="5"/>
      <c r="CE12" s="116"/>
      <c r="CF12" s="117"/>
      <c r="CG12" s="117"/>
      <c r="CH12" s="117"/>
      <c r="CI12" s="117"/>
      <c r="CJ12" s="116"/>
    </row>
    <row r="13" spans="1:88" s="118" customFormat="1" ht="28" customHeight="1">
      <c r="A13" s="28">
        <v>12</v>
      </c>
      <c r="B13" s="33" t="s">
        <v>1134</v>
      </c>
      <c r="C13" s="34" t="s">
        <v>1135</v>
      </c>
      <c r="D13" s="129" t="s">
        <v>1750</v>
      </c>
      <c r="E13" s="32" t="s">
        <v>1689</v>
      </c>
      <c r="F13" s="33" t="s">
        <v>1678</v>
      </c>
      <c r="G13" s="111" t="s">
        <v>1683</v>
      </c>
      <c r="H13" s="34" t="s">
        <v>1687</v>
      </c>
      <c r="I13" s="124"/>
      <c r="J13" s="124"/>
      <c r="K13" s="124"/>
      <c r="L13" s="124"/>
      <c r="M13" s="124"/>
      <c r="N13" s="124"/>
      <c r="O13" s="65">
        <v>45709</v>
      </c>
      <c r="P13" s="51">
        <v>45709</v>
      </c>
      <c r="Q13" s="52"/>
      <c r="R13" s="124"/>
      <c r="S13" s="124"/>
      <c r="T13" s="124"/>
      <c r="U13" s="124"/>
      <c r="V13" s="51">
        <v>35219</v>
      </c>
      <c r="W13" s="37">
        <v>29</v>
      </c>
      <c r="X13" s="37" t="s">
        <v>96</v>
      </c>
      <c r="Y13" s="28" t="s">
        <v>72</v>
      </c>
      <c r="Z13" s="28" t="s">
        <v>73</v>
      </c>
      <c r="AA13" s="79" t="s">
        <v>1724</v>
      </c>
      <c r="AB13" s="53" t="s">
        <v>106</v>
      </c>
      <c r="AC13" s="28" t="s">
        <v>426</v>
      </c>
      <c r="AD13" s="28" t="s">
        <v>123</v>
      </c>
      <c r="AE13" s="54"/>
      <c r="AF13" s="124"/>
      <c r="AG13" s="124"/>
      <c r="AH13" s="124"/>
      <c r="AI13" s="55" t="s">
        <v>1136</v>
      </c>
      <c r="AJ13" s="42">
        <v>16</v>
      </c>
      <c r="AK13" s="56" t="s">
        <v>428</v>
      </c>
      <c r="AL13" s="72"/>
      <c r="AM13" s="36" t="s">
        <v>428</v>
      </c>
      <c r="AN13" s="36" t="s">
        <v>126</v>
      </c>
      <c r="AO13" s="36" t="s">
        <v>80</v>
      </c>
      <c r="AP13" s="28" t="s">
        <v>81</v>
      </c>
      <c r="AQ13" s="43" t="s">
        <v>82</v>
      </c>
      <c r="AR13" s="28"/>
      <c r="AS13" s="41" t="s">
        <v>1137</v>
      </c>
      <c r="AT13" s="89"/>
      <c r="AU13" s="89"/>
      <c r="AV13" s="89"/>
      <c r="AW13" s="90"/>
      <c r="AX13" s="90"/>
      <c r="AY13" s="89"/>
      <c r="AZ13" s="28" t="s">
        <v>90</v>
      </c>
      <c r="BA13" s="46" t="s">
        <v>91</v>
      </c>
      <c r="BB13" s="59"/>
      <c r="BC13" s="48">
        <v>25041381051</v>
      </c>
      <c r="BD13" s="48" t="s">
        <v>1701</v>
      </c>
      <c r="BE13" s="28" t="s">
        <v>210</v>
      </c>
      <c r="BF13" s="60"/>
      <c r="BG13" s="61"/>
      <c r="BH13" s="62" t="s">
        <v>117</v>
      </c>
      <c r="BI13" s="62" t="s">
        <v>117</v>
      </c>
      <c r="BJ13" s="13"/>
      <c r="BK13" s="13"/>
      <c r="BL13" s="11"/>
      <c r="BM13" s="16"/>
      <c r="BN13" s="5"/>
      <c r="BO13" s="24"/>
      <c r="BP13" s="5"/>
      <c r="BQ13" s="11"/>
      <c r="BR13" s="5"/>
      <c r="BS13" s="11"/>
      <c r="BT13" s="5"/>
      <c r="BU13" s="5"/>
      <c r="BV13" s="5"/>
      <c r="BW13" s="23"/>
      <c r="BX13" s="5"/>
      <c r="BY13" s="5"/>
      <c r="BZ13" s="5"/>
      <c r="CA13" s="23"/>
      <c r="CB13" s="5"/>
      <c r="CC13" s="5"/>
      <c r="CD13" s="5"/>
      <c r="CE13" s="116"/>
      <c r="CF13" s="117"/>
      <c r="CG13" s="117"/>
      <c r="CH13" s="117"/>
      <c r="CI13" s="117"/>
      <c r="CJ13" s="116"/>
    </row>
    <row r="14" spans="1:88" s="118" customFormat="1" ht="20.5" customHeight="1">
      <c r="A14" s="28">
        <v>13</v>
      </c>
      <c r="B14" s="33" t="s">
        <v>437</v>
      </c>
      <c r="C14" s="33" t="s">
        <v>438</v>
      </c>
      <c r="D14" s="129" t="s">
        <v>1750</v>
      </c>
      <c r="E14" s="32" t="s">
        <v>1689</v>
      </c>
      <c r="F14" s="33" t="s">
        <v>1678</v>
      </c>
      <c r="G14" s="111" t="s">
        <v>1683</v>
      </c>
      <c r="H14" s="33" t="s">
        <v>1688</v>
      </c>
      <c r="I14" s="124"/>
      <c r="J14" s="124"/>
      <c r="K14" s="124"/>
      <c r="L14" s="124"/>
      <c r="M14" s="124"/>
      <c r="N14" s="124"/>
      <c r="O14" s="50">
        <v>45709</v>
      </c>
      <c r="P14" s="51">
        <v>45709</v>
      </c>
      <c r="Q14" s="52"/>
      <c r="R14" s="124"/>
      <c r="S14" s="124"/>
      <c r="T14" s="124"/>
      <c r="U14" s="124"/>
      <c r="V14" s="51">
        <v>30640</v>
      </c>
      <c r="W14" s="37">
        <v>41</v>
      </c>
      <c r="X14" s="37" t="s">
        <v>121</v>
      </c>
      <c r="Y14" s="28" t="s">
        <v>72</v>
      </c>
      <c r="Z14" s="28" t="s">
        <v>73</v>
      </c>
      <c r="AA14" s="79" t="s">
        <v>1724</v>
      </c>
      <c r="AB14" s="53" t="s">
        <v>106</v>
      </c>
      <c r="AC14" s="28" t="s">
        <v>426</v>
      </c>
      <c r="AD14" s="28" t="s">
        <v>287</v>
      </c>
      <c r="AE14" s="94"/>
      <c r="AF14" s="124"/>
      <c r="AG14" s="124"/>
      <c r="AH14" s="124"/>
      <c r="AI14" s="55" t="s">
        <v>439</v>
      </c>
      <c r="AJ14" s="42">
        <v>16</v>
      </c>
      <c r="AK14" s="56" t="s">
        <v>440</v>
      </c>
      <c r="AL14" s="95"/>
      <c r="AM14" s="96" t="s">
        <v>440</v>
      </c>
      <c r="AN14" s="28" t="s">
        <v>126</v>
      </c>
      <c r="AO14" s="28" t="s">
        <v>80</v>
      </c>
      <c r="AP14" s="28" t="s">
        <v>81</v>
      </c>
      <c r="AQ14" s="43" t="s">
        <v>82</v>
      </c>
      <c r="AR14" s="28"/>
      <c r="AS14" s="41" t="s">
        <v>441</v>
      </c>
      <c r="AT14" s="41" t="s">
        <v>442</v>
      </c>
      <c r="AU14" s="41" t="s">
        <v>85</v>
      </c>
      <c r="AV14" s="41" t="s">
        <v>441</v>
      </c>
      <c r="AW14" s="97"/>
      <c r="AX14" s="97"/>
      <c r="AY14" s="41"/>
      <c r="AZ14" s="28" t="s">
        <v>90</v>
      </c>
      <c r="BA14" s="46" t="s">
        <v>91</v>
      </c>
      <c r="BB14" s="59"/>
      <c r="BC14" s="55">
        <v>25041380897</v>
      </c>
      <c r="BD14" s="55" t="s">
        <v>117</v>
      </c>
      <c r="BE14" s="28" t="s">
        <v>102</v>
      </c>
      <c r="BF14" s="49" t="s">
        <v>443</v>
      </c>
      <c r="BG14" s="61"/>
      <c r="BH14" s="62" t="s">
        <v>117</v>
      </c>
      <c r="BI14" s="11"/>
      <c r="BJ14" s="13"/>
      <c r="BK14" s="13"/>
      <c r="BL14" s="11"/>
      <c r="BM14" s="16"/>
      <c r="BN14" s="5"/>
      <c r="BO14" s="15"/>
      <c r="BP14" s="5"/>
      <c r="BQ14" s="5"/>
      <c r="BR14" s="5"/>
      <c r="BS14" s="5"/>
      <c r="BT14" s="5"/>
      <c r="BU14" s="22"/>
      <c r="BV14" s="22"/>
      <c r="BW14" s="23"/>
      <c r="BX14" s="5"/>
      <c r="BY14" s="5"/>
      <c r="BZ14" s="5"/>
      <c r="CA14" s="23"/>
      <c r="CB14" s="5"/>
      <c r="CC14" s="5"/>
      <c r="CD14" s="5"/>
      <c r="CE14" s="116"/>
      <c r="CF14" s="117"/>
      <c r="CG14" s="117"/>
      <c r="CH14" s="117"/>
      <c r="CI14" s="117"/>
      <c r="CJ14" s="116"/>
    </row>
    <row r="15" spans="1:88" s="118" customFormat="1" ht="28" customHeight="1">
      <c r="A15" s="28">
        <v>14</v>
      </c>
      <c r="B15" s="33" t="s">
        <v>301</v>
      </c>
      <c r="C15" s="34" t="s">
        <v>302</v>
      </c>
      <c r="D15" s="129" t="s">
        <v>1750</v>
      </c>
      <c r="E15" s="32" t="s">
        <v>1689</v>
      </c>
      <c r="F15" s="33" t="s">
        <v>1679</v>
      </c>
      <c r="G15" s="33" t="s">
        <v>1682</v>
      </c>
      <c r="H15" s="34" t="s">
        <v>1681</v>
      </c>
      <c r="I15" s="124"/>
      <c r="J15" s="124"/>
      <c r="K15" s="124"/>
      <c r="L15" s="124"/>
      <c r="M15" s="124"/>
      <c r="N15" s="124"/>
      <c r="O15" s="65">
        <v>45709</v>
      </c>
      <c r="P15" s="51">
        <v>45709</v>
      </c>
      <c r="Q15" s="55"/>
      <c r="R15" s="124"/>
      <c r="S15" s="124"/>
      <c r="T15" s="124"/>
      <c r="U15" s="124"/>
      <c r="V15" s="51">
        <v>32617</v>
      </c>
      <c r="W15" s="37">
        <v>36</v>
      </c>
      <c r="X15" s="37" t="s">
        <v>71</v>
      </c>
      <c r="Y15" s="28" t="s">
        <v>72</v>
      </c>
      <c r="Z15" s="28" t="s">
        <v>73</v>
      </c>
      <c r="AA15" s="79" t="s">
        <v>1724</v>
      </c>
      <c r="AB15" s="53" t="s">
        <v>106</v>
      </c>
      <c r="AC15" s="28" t="s">
        <v>303</v>
      </c>
      <c r="AD15" s="28" t="s">
        <v>123</v>
      </c>
      <c r="AE15" s="66"/>
      <c r="AF15" s="124"/>
      <c r="AG15" s="124"/>
      <c r="AH15" s="124"/>
      <c r="AI15" s="55">
        <v>7401071904890000</v>
      </c>
      <c r="AJ15" s="42">
        <v>16</v>
      </c>
      <c r="AK15" s="56" t="s">
        <v>203</v>
      </c>
      <c r="AL15" s="40"/>
      <c r="AM15" s="28" t="s">
        <v>203</v>
      </c>
      <c r="AN15" s="28" t="s">
        <v>111</v>
      </c>
      <c r="AO15" s="28" t="s">
        <v>80</v>
      </c>
      <c r="AP15" s="28" t="s">
        <v>81</v>
      </c>
      <c r="AQ15" s="43" t="s">
        <v>82</v>
      </c>
      <c r="AR15" s="28"/>
      <c r="AS15" s="41" t="s">
        <v>304</v>
      </c>
      <c r="AT15" s="41"/>
      <c r="AU15" s="41"/>
      <c r="AV15" s="41"/>
      <c r="AW15" s="28"/>
      <c r="AX15" s="28"/>
      <c r="AY15" s="41"/>
      <c r="AZ15" s="28" t="s">
        <v>90</v>
      </c>
      <c r="BA15" s="46" t="s">
        <v>91</v>
      </c>
      <c r="BB15" s="68"/>
      <c r="BC15" s="48" t="s">
        <v>117</v>
      </c>
      <c r="BD15" s="48" t="s">
        <v>1721</v>
      </c>
      <c r="BE15" s="28" t="s">
        <v>102</v>
      </c>
      <c r="BF15" s="36"/>
      <c r="BG15" s="50"/>
      <c r="BH15" s="37" t="s">
        <v>117</v>
      </c>
      <c r="BI15" s="37" t="s">
        <v>117</v>
      </c>
      <c r="BJ15" s="86"/>
      <c r="BK15" s="37"/>
      <c r="BL15" s="87"/>
      <c r="BM15" s="88"/>
      <c r="BN15" s="4"/>
      <c r="BO15" s="14"/>
      <c r="BP15" s="4"/>
      <c r="BQ15" s="4"/>
      <c r="BR15" s="4"/>
      <c r="BS15" s="4"/>
      <c r="BT15" s="4"/>
      <c r="BU15" s="19"/>
      <c r="BV15" s="19"/>
      <c r="BW15" s="20"/>
      <c r="BX15" s="4"/>
      <c r="BY15" s="4"/>
      <c r="BZ15" s="4"/>
      <c r="CA15" s="20"/>
      <c r="CB15" s="4"/>
      <c r="CC15" s="4"/>
      <c r="CD15" s="4"/>
      <c r="CE15" s="116"/>
      <c r="CF15" s="117"/>
      <c r="CG15" s="117"/>
      <c r="CH15" s="117"/>
      <c r="CI15" s="117"/>
      <c r="CJ15" s="116"/>
    </row>
    <row r="16" spans="1:88" s="118" customFormat="1" ht="21" customHeight="1">
      <c r="A16" s="28">
        <v>15</v>
      </c>
      <c r="B16" s="29" t="s">
        <v>198</v>
      </c>
      <c r="C16" s="77" t="s">
        <v>199</v>
      </c>
      <c r="D16" s="129" t="s">
        <v>1750</v>
      </c>
      <c r="E16" s="32" t="s">
        <v>1689</v>
      </c>
      <c r="F16" s="33" t="s">
        <v>1678</v>
      </c>
      <c r="G16" s="33" t="s">
        <v>1685</v>
      </c>
      <c r="H16" s="78" t="s">
        <v>1686</v>
      </c>
      <c r="I16" s="124"/>
      <c r="J16" s="124"/>
      <c r="K16" s="124"/>
      <c r="L16" s="124"/>
      <c r="M16" s="124"/>
      <c r="N16" s="124"/>
      <c r="O16" s="35">
        <v>45725</v>
      </c>
      <c r="P16" s="75">
        <v>45725</v>
      </c>
      <c r="Q16" s="55"/>
      <c r="R16" s="124"/>
      <c r="S16" s="124"/>
      <c r="T16" s="124"/>
      <c r="U16" s="124"/>
      <c r="V16" s="35">
        <v>36353</v>
      </c>
      <c r="W16" s="37">
        <v>26</v>
      </c>
      <c r="X16" s="37" t="s">
        <v>96</v>
      </c>
      <c r="Y16" s="28" t="s">
        <v>72</v>
      </c>
      <c r="Z16" s="28" t="s">
        <v>73</v>
      </c>
      <c r="AA16" s="79" t="s">
        <v>1724</v>
      </c>
      <c r="AB16" s="53" t="s">
        <v>200</v>
      </c>
      <c r="AC16" s="28" t="s">
        <v>201</v>
      </c>
      <c r="AD16" s="28" t="s">
        <v>123</v>
      </c>
      <c r="AE16" s="66"/>
      <c r="AF16" s="124"/>
      <c r="AG16" s="124"/>
      <c r="AH16" s="124"/>
      <c r="AI16" s="55" t="s">
        <v>202</v>
      </c>
      <c r="AJ16" s="42">
        <v>16</v>
      </c>
      <c r="AK16" s="76" t="s">
        <v>203</v>
      </c>
      <c r="AL16" s="40"/>
      <c r="AM16" s="28" t="s">
        <v>203</v>
      </c>
      <c r="AN16" s="28" t="s">
        <v>111</v>
      </c>
      <c r="AO16" s="28" t="s">
        <v>80</v>
      </c>
      <c r="AP16" s="28" t="s">
        <v>81</v>
      </c>
      <c r="AQ16" s="43" t="s">
        <v>82</v>
      </c>
      <c r="AR16" s="80" t="s">
        <v>204</v>
      </c>
      <c r="AS16" s="41" t="s">
        <v>205</v>
      </c>
      <c r="AT16" s="44" t="s">
        <v>206</v>
      </c>
      <c r="AU16" s="44" t="s">
        <v>85</v>
      </c>
      <c r="AV16" s="44" t="s">
        <v>207</v>
      </c>
      <c r="AW16" s="36" t="s">
        <v>208</v>
      </c>
      <c r="AX16" s="36" t="s">
        <v>88</v>
      </c>
      <c r="AY16" s="44" t="s">
        <v>209</v>
      </c>
      <c r="AZ16" s="28" t="s">
        <v>90</v>
      </c>
      <c r="BA16" s="46" t="s">
        <v>91</v>
      </c>
      <c r="BB16" s="68"/>
      <c r="BC16" s="48">
        <v>25103134331</v>
      </c>
      <c r="BD16" s="48" t="s">
        <v>117</v>
      </c>
      <c r="BE16" s="28" t="s">
        <v>210</v>
      </c>
      <c r="BF16" s="64" t="s">
        <v>211</v>
      </c>
      <c r="BG16" s="65"/>
      <c r="BH16" s="37" t="s">
        <v>117</v>
      </c>
      <c r="BI16" s="10"/>
      <c r="BJ16" s="8"/>
      <c r="BK16" s="8"/>
      <c r="BL16" s="10"/>
      <c r="BM16" s="7"/>
      <c r="BN16" s="4"/>
      <c r="BO16" s="14"/>
      <c r="BP16" s="4"/>
      <c r="BQ16" s="4"/>
      <c r="BR16" s="21"/>
      <c r="BS16" s="4"/>
      <c r="BT16" s="4"/>
      <c r="BU16" s="19"/>
      <c r="BV16" s="19"/>
      <c r="BW16" s="20"/>
      <c r="BX16" s="4"/>
      <c r="BY16" s="4"/>
      <c r="BZ16" s="4"/>
      <c r="CA16" s="20"/>
      <c r="CB16" s="4"/>
      <c r="CC16" s="4"/>
      <c r="CD16" s="4"/>
      <c r="CE16" s="119"/>
      <c r="CF16" s="120"/>
      <c r="CG16" s="120"/>
      <c r="CH16" s="120"/>
      <c r="CI16" s="120"/>
      <c r="CJ16" s="119"/>
    </row>
    <row r="17" spans="1:88" s="118" customFormat="1" ht="20.5" customHeight="1">
      <c r="A17" s="28">
        <v>16</v>
      </c>
      <c r="B17" s="29" t="s">
        <v>1355</v>
      </c>
      <c r="C17" s="34" t="s">
        <v>1356</v>
      </c>
      <c r="D17" s="129" t="s">
        <v>1750</v>
      </c>
      <c r="E17" s="32" t="s">
        <v>1689</v>
      </c>
      <c r="F17" s="33" t="s">
        <v>1678</v>
      </c>
      <c r="G17" s="111" t="s">
        <v>1683</v>
      </c>
      <c r="H17" s="34" t="s">
        <v>1283</v>
      </c>
      <c r="I17" s="124"/>
      <c r="J17" s="124"/>
      <c r="K17" s="124"/>
      <c r="L17" s="124"/>
      <c r="M17" s="124"/>
      <c r="N17" s="124"/>
      <c r="O17" s="35">
        <v>45785</v>
      </c>
      <c r="P17" s="35">
        <v>45785</v>
      </c>
      <c r="Q17" s="36"/>
      <c r="R17" s="124"/>
      <c r="S17" s="124"/>
      <c r="T17" s="124"/>
      <c r="U17" s="124"/>
      <c r="V17" s="35">
        <v>36498</v>
      </c>
      <c r="W17" s="37">
        <v>25</v>
      </c>
      <c r="X17" s="37" t="s">
        <v>96</v>
      </c>
      <c r="Y17" s="28" t="s">
        <v>72</v>
      </c>
      <c r="Z17" s="28" t="s">
        <v>73</v>
      </c>
      <c r="AA17" s="79" t="s">
        <v>1724</v>
      </c>
      <c r="AB17" s="39" t="s">
        <v>106</v>
      </c>
      <c r="AC17" s="36" t="s">
        <v>1213</v>
      </c>
      <c r="AD17" s="36" t="s">
        <v>123</v>
      </c>
      <c r="AE17" s="40"/>
      <c r="AF17" s="124"/>
      <c r="AG17" s="124"/>
      <c r="AH17" s="124"/>
      <c r="AI17" s="41" t="s">
        <v>1357</v>
      </c>
      <c r="AJ17" s="42">
        <v>16</v>
      </c>
      <c r="AK17" s="36" t="s">
        <v>1358</v>
      </c>
      <c r="AL17" s="40"/>
      <c r="AM17" s="36" t="s">
        <v>1358</v>
      </c>
      <c r="AN17" s="36" t="s">
        <v>159</v>
      </c>
      <c r="AO17" s="28" t="s">
        <v>80</v>
      </c>
      <c r="AP17" s="28" t="s">
        <v>81</v>
      </c>
      <c r="AQ17" s="43" t="s">
        <v>82</v>
      </c>
      <c r="AR17" s="101" t="s">
        <v>1359</v>
      </c>
      <c r="AS17" s="41" t="s">
        <v>1360</v>
      </c>
      <c r="AT17" s="41" t="s">
        <v>1361</v>
      </c>
      <c r="AU17" s="41" t="s">
        <v>1362</v>
      </c>
      <c r="AV17" s="41" t="s">
        <v>1363</v>
      </c>
      <c r="AW17" s="41"/>
      <c r="AX17" s="41"/>
      <c r="AY17" s="41"/>
      <c r="AZ17" s="28" t="s">
        <v>90</v>
      </c>
      <c r="BA17" s="46" t="s">
        <v>91</v>
      </c>
      <c r="BB17" s="47"/>
      <c r="BC17" s="48">
        <v>25065370030</v>
      </c>
      <c r="BD17" s="48" t="s">
        <v>117</v>
      </c>
      <c r="BE17" s="36" t="s">
        <v>102</v>
      </c>
      <c r="BF17" s="41" t="s">
        <v>1364</v>
      </c>
      <c r="BG17" s="65"/>
      <c r="BH17" s="83"/>
      <c r="BI17" s="83"/>
      <c r="BJ17" s="88"/>
      <c r="BK17" s="83"/>
      <c r="BL17" s="83"/>
      <c r="BM17" s="93"/>
      <c r="BN17" s="93"/>
      <c r="BO17" s="93"/>
      <c r="BP17" s="40"/>
      <c r="BQ17" s="40" t="s">
        <v>117</v>
      </c>
      <c r="BR17" s="40" t="s">
        <v>117</v>
      </c>
      <c r="BS17" s="10"/>
      <c r="BT17" s="4"/>
      <c r="BU17" s="4"/>
      <c r="BV17" s="4"/>
      <c r="BW17" s="20"/>
      <c r="BX17" s="4"/>
      <c r="BY17" s="4"/>
      <c r="BZ17" s="4"/>
      <c r="CA17" s="20"/>
      <c r="CB17" s="4"/>
      <c r="CC17" s="4"/>
      <c r="CD17" s="4"/>
      <c r="CE17" s="116"/>
      <c r="CF17" s="117"/>
      <c r="CG17" s="117"/>
      <c r="CH17" s="117"/>
      <c r="CI17" s="117"/>
      <c r="CJ17" s="116"/>
    </row>
    <row r="18" spans="1:88" s="118" customFormat="1" ht="20.5" customHeight="1">
      <c r="A18" s="28">
        <v>17</v>
      </c>
      <c r="B18" s="29" t="s">
        <v>1202</v>
      </c>
      <c r="C18" s="34" t="s">
        <v>1203</v>
      </c>
      <c r="D18" s="129" t="s">
        <v>1750</v>
      </c>
      <c r="E18" s="32" t="s">
        <v>1689</v>
      </c>
      <c r="F18" s="33" t="s">
        <v>1678</v>
      </c>
      <c r="G18" s="111" t="s">
        <v>1683</v>
      </c>
      <c r="H18" s="34" t="s">
        <v>1687</v>
      </c>
      <c r="I18" s="124"/>
      <c r="J18" s="124"/>
      <c r="K18" s="124"/>
      <c r="L18" s="124"/>
      <c r="M18" s="124"/>
      <c r="N18" s="124"/>
      <c r="O18" s="35">
        <v>45785</v>
      </c>
      <c r="P18" s="35">
        <v>45785</v>
      </c>
      <c r="Q18" s="36"/>
      <c r="R18" s="124"/>
      <c r="S18" s="124"/>
      <c r="T18" s="124"/>
      <c r="U18" s="124"/>
      <c r="V18" s="35">
        <v>36221</v>
      </c>
      <c r="W18" s="37">
        <v>26</v>
      </c>
      <c r="X18" s="37" t="s">
        <v>96</v>
      </c>
      <c r="Y18" s="28" t="s">
        <v>72</v>
      </c>
      <c r="Z18" s="28" t="s">
        <v>73</v>
      </c>
      <c r="AA18" s="79" t="s">
        <v>1724</v>
      </c>
      <c r="AB18" s="39" t="s">
        <v>106</v>
      </c>
      <c r="AC18" s="36" t="s">
        <v>1204</v>
      </c>
      <c r="AD18" s="36" t="s">
        <v>123</v>
      </c>
      <c r="AE18" s="40"/>
      <c r="AF18" s="124"/>
      <c r="AG18" s="124"/>
      <c r="AH18" s="124"/>
      <c r="AI18" s="41" t="s">
        <v>1205</v>
      </c>
      <c r="AJ18" s="42">
        <v>16</v>
      </c>
      <c r="AK18" s="36" t="s">
        <v>158</v>
      </c>
      <c r="AL18" s="40"/>
      <c r="AM18" s="36" t="s">
        <v>158</v>
      </c>
      <c r="AN18" s="36" t="s">
        <v>159</v>
      </c>
      <c r="AO18" s="28" t="s">
        <v>80</v>
      </c>
      <c r="AP18" s="28" t="s">
        <v>81</v>
      </c>
      <c r="AQ18" s="43" t="s">
        <v>82</v>
      </c>
      <c r="AR18" s="80" t="s">
        <v>1206</v>
      </c>
      <c r="AS18" s="41" t="s">
        <v>1207</v>
      </c>
      <c r="AT18" s="41" t="s">
        <v>1208</v>
      </c>
      <c r="AU18" s="41" t="s">
        <v>85</v>
      </c>
      <c r="AV18" s="41" t="s">
        <v>1209</v>
      </c>
      <c r="AW18" s="28" t="s">
        <v>1197</v>
      </c>
      <c r="AX18" s="28" t="s">
        <v>165</v>
      </c>
      <c r="AY18" s="41" t="s">
        <v>1198</v>
      </c>
      <c r="AZ18" s="28" t="s">
        <v>90</v>
      </c>
      <c r="BA18" s="46" t="s">
        <v>91</v>
      </c>
      <c r="BB18" s="47"/>
      <c r="BC18" s="48">
        <v>25065370147</v>
      </c>
      <c r="BD18" s="48" t="s">
        <v>117</v>
      </c>
      <c r="BE18" s="36" t="s">
        <v>116</v>
      </c>
      <c r="BF18" s="44" t="s">
        <v>1210</v>
      </c>
      <c r="BG18" s="65"/>
      <c r="BH18" s="83"/>
      <c r="BI18" s="83"/>
      <c r="BJ18" s="8"/>
      <c r="BK18" s="8"/>
      <c r="BL18" s="10"/>
      <c r="BM18" s="7"/>
      <c r="BN18" s="4"/>
      <c r="BO18" s="17"/>
      <c r="BP18" s="4"/>
      <c r="BQ18" s="10"/>
      <c r="BR18" s="4"/>
      <c r="BS18" s="10"/>
      <c r="BT18" s="4"/>
      <c r="BU18" s="4"/>
      <c r="BV18" s="4"/>
      <c r="BW18" s="20"/>
      <c r="BX18" s="4"/>
      <c r="BY18" s="4"/>
      <c r="BZ18" s="4"/>
      <c r="CA18" s="20"/>
      <c r="CB18" s="4"/>
      <c r="CC18" s="4"/>
      <c r="CD18" s="4"/>
      <c r="CE18" s="119"/>
      <c r="CF18" s="120"/>
      <c r="CG18" s="120"/>
      <c r="CH18" s="120"/>
      <c r="CI18" s="120"/>
      <c r="CJ18" s="119"/>
    </row>
    <row r="19" spans="1:88" s="118" customFormat="1" ht="20.5" customHeight="1">
      <c r="A19" s="28">
        <v>18</v>
      </c>
      <c r="B19" s="29" t="s">
        <v>515</v>
      </c>
      <c r="C19" s="73" t="s">
        <v>516</v>
      </c>
      <c r="D19" s="129" t="s">
        <v>1750</v>
      </c>
      <c r="E19" s="32" t="s">
        <v>1689</v>
      </c>
      <c r="F19" s="33" t="s">
        <v>1678</v>
      </c>
      <c r="G19" s="111" t="s">
        <v>1683</v>
      </c>
      <c r="H19" s="33" t="s">
        <v>1688</v>
      </c>
      <c r="I19" s="124"/>
      <c r="J19" s="124"/>
      <c r="K19" s="124"/>
      <c r="L19" s="124"/>
      <c r="M19" s="124"/>
      <c r="N19" s="124"/>
      <c r="O19" s="50">
        <v>45725</v>
      </c>
      <c r="P19" s="51">
        <v>45725</v>
      </c>
      <c r="Q19" s="55"/>
      <c r="R19" s="124"/>
      <c r="S19" s="124"/>
      <c r="T19" s="124"/>
      <c r="U19" s="124"/>
      <c r="V19" s="51">
        <v>37388</v>
      </c>
      <c r="W19" s="37">
        <v>23</v>
      </c>
      <c r="X19" s="37" t="s">
        <v>96</v>
      </c>
      <c r="Y19" s="28" t="s">
        <v>72</v>
      </c>
      <c r="Z19" s="28" t="s">
        <v>73</v>
      </c>
      <c r="AA19" s="79" t="s">
        <v>1724</v>
      </c>
      <c r="AB19" s="53" t="s">
        <v>106</v>
      </c>
      <c r="AC19" s="28" t="s">
        <v>504</v>
      </c>
      <c r="AD19" s="28" t="s">
        <v>123</v>
      </c>
      <c r="AE19" s="96"/>
      <c r="AF19" s="124"/>
      <c r="AG19" s="124"/>
      <c r="AH19" s="124"/>
      <c r="AI19" s="55" t="s">
        <v>517</v>
      </c>
      <c r="AJ19" s="42">
        <v>16</v>
      </c>
      <c r="AK19" s="56" t="s">
        <v>217</v>
      </c>
      <c r="AL19" s="28"/>
      <c r="AM19" s="28" t="s">
        <v>217</v>
      </c>
      <c r="AN19" s="28" t="s">
        <v>80</v>
      </c>
      <c r="AO19" s="28" t="s">
        <v>80</v>
      </c>
      <c r="AP19" s="28" t="s">
        <v>81</v>
      </c>
      <c r="AQ19" s="43" t="s">
        <v>82</v>
      </c>
      <c r="AR19" s="28"/>
      <c r="AS19" s="41" t="s">
        <v>518</v>
      </c>
      <c r="AT19" s="41"/>
      <c r="AU19" s="41"/>
      <c r="AV19" s="41"/>
      <c r="AW19" s="28"/>
      <c r="AX19" s="28"/>
      <c r="AY19" s="41"/>
      <c r="AZ19" s="28" t="s">
        <v>90</v>
      </c>
      <c r="BA19" s="46" t="s">
        <v>91</v>
      </c>
      <c r="BB19" s="68"/>
      <c r="BC19" s="55">
        <v>25041381382</v>
      </c>
      <c r="BD19" s="55" t="s">
        <v>117</v>
      </c>
      <c r="BE19" s="28" t="s">
        <v>102</v>
      </c>
      <c r="BF19" s="28"/>
      <c r="BG19" s="50"/>
      <c r="BH19" s="37" t="s">
        <v>117</v>
      </c>
      <c r="BI19" s="10"/>
      <c r="BJ19" s="8"/>
      <c r="BK19" s="8"/>
      <c r="BL19" s="10"/>
      <c r="BM19" s="7"/>
      <c r="BN19" s="4"/>
      <c r="BO19" s="14"/>
      <c r="BP19" s="4"/>
      <c r="BQ19" s="4"/>
      <c r="BR19" s="4"/>
      <c r="BS19" s="4"/>
      <c r="BT19" s="4"/>
      <c r="BU19" s="19"/>
      <c r="BV19" s="19"/>
      <c r="BW19" s="20"/>
      <c r="BX19" s="4"/>
      <c r="BY19" s="4"/>
      <c r="BZ19" s="4"/>
      <c r="CA19" s="20"/>
      <c r="CB19" s="4"/>
      <c r="CC19" s="4"/>
      <c r="CD19" s="4"/>
      <c r="CE19" s="119"/>
      <c r="CF19" s="120"/>
      <c r="CG19" s="120"/>
      <c r="CH19" s="120"/>
      <c r="CI19" s="120"/>
      <c r="CJ19" s="119"/>
    </row>
    <row r="20" spans="1:88" s="118" customFormat="1" ht="28" customHeight="1">
      <c r="A20" s="28">
        <v>19</v>
      </c>
      <c r="B20" s="29" t="s">
        <v>213</v>
      </c>
      <c r="C20" s="34" t="s">
        <v>214</v>
      </c>
      <c r="D20" s="129" t="s">
        <v>1750</v>
      </c>
      <c r="E20" s="32" t="s">
        <v>1689</v>
      </c>
      <c r="F20" s="33" t="s">
        <v>1678</v>
      </c>
      <c r="G20" s="33" t="s">
        <v>1685</v>
      </c>
      <c r="H20" s="78" t="s">
        <v>1686</v>
      </c>
      <c r="I20" s="124"/>
      <c r="J20" s="124"/>
      <c r="K20" s="124"/>
      <c r="L20" s="124"/>
      <c r="M20" s="124"/>
      <c r="N20" s="124"/>
      <c r="O20" s="35">
        <v>45725</v>
      </c>
      <c r="P20" s="75">
        <v>45725</v>
      </c>
      <c r="Q20" s="36"/>
      <c r="R20" s="124"/>
      <c r="S20" s="124"/>
      <c r="T20" s="124"/>
      <c r="U20" s="124"/>
      <c r="V20" s="35">
        <v>32484</v>
      </c>
      <c r="W20" s="37">
        <v>36</v>
      </c>
      <c r="X20" s="37" t="s">
        <v>71</v>
      </c>
      <c r="Y20" s="28" t="s">
        <v>72</v>
      </c>
      <c r="Z20" s="28" t="s">
        <v>73</v>
      </c>
      <c r="AA20" s="79" t="s">
        <v>1724</v>
      </c>
      <c r="AB20" s="53" t="s">
        <v>215</v>
      </c>
      <c r="AC20" s="36" t="s">
        <v>215</v>
      </c>
      <c r="AD20" s="36" t="s">
        <v>215</v>
      </c>
      <c r="AE20" s="40"/>
      <c r="AF20" s="124"/>
      <c r="AG20" s="124"/>
      <c r="AH20" s="124"/>
      <c r="AI20" s="41" t="s">
        <v>216</v>
      </c>
      <c r="AJ20" s="42">
        <v>16</v>
      </c>
      <c r="AK20" s="36" t="s">
        <v>217</v>
      </c>
      <c r="AL20" s="40"/>
      <c r="AM20" s="53" t="s">
        <v>217</v>
      </c>
      <c r="AN20" s="53" t="s">
        <v>80</v>
      </c>
      <c r="AO20" s="28" t="s">
        <v>80</v>
      </c>
      <c r="AP20" s="28" t="s">
        <v>81</v>
      </c>
      <c r="AQ20" s="43" t="s">
        <v>82</v>
      </c>
      <c r="AR20" s="36"/>
      <c r="AS20" s="44" t="s">
        <v>218</v>
      </c>
      <c r="AT20" s="44"/>
      <c r="AU20" s="44"/>
      <c r="AV20" s="44"/>
      <c r="AW20" s="36"/>
      <c r="AX20" s="36"/>
      <c r="AY20" s="44"/>
      <c r="AZ20" s="28" t="s">
        <v>90</v>
      </c>
      <c r="BA20" s="46" t="s">
        <v>91</v>
      </c>
      <c r="BB20" s="47"/>
      <c r="BC20" s="48" t="s">
        <v>117</v>
      </c>
      <c r="BD20" s="48" t="s">
        <v>1692</v>
      </c>
      <c r="BE20" s="36" t="s">
        <v>102</v>
      </c>
      <c r="BF20" s="44"/>
      <c r="BG20" s="65"/>
      <c r="BH20" s="37" t="s">
        <v>117</v>
      </c>
      <c r="BI20" s="10"/>
      <c r="BJ20" s="8"/>
      <c r="BK20" s="8"/>
      <c r="BL20" s="10"/>
      <c r="BM20" s="7"/>
      <c r="BN20" s="4"/>
      <c r="BO20" s="14"/>
      <c r="BP20" s="4"/>
      <c r="BQ20" s="4"/>
      <c r="BR20" s="4"/>
      <c r="BS20" s="4"/>
      <c r="BT20" s="4"/>
      <c r="BU20" s="19"/>
      <c r="BV20" s="19"/>
      <c r="BW20" s="20"/>
      <c r="BX20" s="4"/>
      <c r="BY20" s="4"/>
      <c r="BZ20" s="4"/>
      <c r="CA20" s="20"/>
      <c r="CB20" s="4"/>
      <c r="CC20" s="4"/>
      <c r="CD20" s="4"/>
      <c r="CE20" s="116"/>
      <c r="CF20" s="117"/>
      <c r="CG20" s="117"/>
      <c r="CH20" s="117"/>
      <c r="CI20" s="117"/>
      <c r="CJ20" s="116"/>
    </row>
    <row r="21" spans="1:88" s="118" customFormat="1" ht="20.5" customHeight="1">
      <c r="A21" s="28">
        <v>20</v>
      </c>
      <c r="B21" s="29" t="s">
        <v>1365</v>
      </c>
      <c r="C21" s="34" t="s">
        <v>1366</v>
      </c>
      <c r="D21" s="129" t="s">
        <v>1750</v>
      </c>
      <c r="E21" s="32" t="s">
        <v>1689</v>
      </c>
      <c r="F21" s="33" t="s">
        <v>1678</v>
      </c>
      <c r="G21" s="111" t="s">
        <v>1683</v>
      </c>
      <c r="H21" s="34" t="s">
        <v>1283</v>
      </c>
      <c r="I21" s="124"/>
      <c r="J21" s="124"/>
      <c r="K21" s="124"/>
      <c r="L21" s="124"/>
      <c r="M21" s="124"/>
      <c r="N21" s="124"/>
      <c r="O21" s="35">
        <v>45785</v>
      </c>
      <c r="P21" s="35">
        <v>45785</v>
      </c>
      <c r="Q21" s="36"/>
      <c r="R21" s="124"/>
      <c r="S21" s="124"/>
      <c r="T21" s="124"/>
      <c r="U21" s="124"/>
      <c r="V21" s="35">
        <v>34343</v>
      </c>
      <c r="W21" s="37">
        <v>31</v>
      </c>
      <c r="X21" s="37" t="s">
        <v>71</v>
      </c>
      <c r="Y21" s="28" t="s">
        <v>72</v>
      </c>
      <c r="Z21" s="28" t="s">
        <v>73</v>
      </c>
      <c r="AA21" s="79" t="s">
        <v>1724</v>
      </c>
      <c r="AB21" s="39" t="s">
        <v>215</v>
      </c>
      <c r="AC21" s="36" t="s">
        <v>215</v>
      </c>
      <c r="AD21" s="36" t="s">
        <v>215</v>
      </c>
      <c r="AE21" s="40"/>
      <c r="AF21" s="124"/>
      <c r="AG21" s="124"/>
      <c r="AH21" s="124"/>
      <c r="AI21" s="41" t="s">
        <v>1367</v>
      </c>
      <c r="AJ21" s="42">
        <v>16</v>
      </c>
      <c r="AK21" s="36" t="s">
        <v>388</v>
      </c>
      <c r="AL21" s="40"/>
      <c r="AM21" s="36" t="s">
        <v>388</v>
      </c>
      <c r="AN21" s="36" t="s">
        <v>111</v>
      </c>
      <c r="AO21" s="28" t="s">
        <v>80</v>
      </c>
      <c r="AP21" s="28" t="s">
        <v>81</v>
      </c>
      <c r="AQ21" s="43" t="s">
        <v>82</v>
      </c>
      <c r="AR21" s="41"/>
      <c r="AS21" s="41" t="s">
        <v>1368</v>
      </c>
      <c r="AT21" s="41"/>
      <c r="AU21" s="41"/>
      <c r="AV21" s="41"/>
      <c r="AW21" s="41"/>
      <c r="AX21" s="41"/>
      <c r="AY21" s="41"/>
      <c r="AZ21" s="28" t="s">
        <v>90</v>
      </c>
      <c r="BA21" s="46" t="s">
        <v>91</v>
      </c>
      <c r="BB21" s="47"/>
      <c r="BC21" s="48">
        <v>25065370204</v>
      </c>
      <c r="BD21" s="48" t="s">
        <v>117</v>
      </c>
      <c r="BE21" s="36" t="s">
        <v>116</v>
      </c>
      <c r="BF21" s="41"/>
      <c r="BG21" s="65"/>
      <c r="BH21" s="83"/>
      <c r="BI21" s="83"/>
      <c r="BJ21" s="88"/>
      <c r="BK21" s="83"/>
      <c r="BL21" s="83"/>
      <c r="BM21" s="93"/>
      <c r="BN21" s="93"/>
      <c r="BO21" s="93"/>
      <c r="BP21" s="40"/>
      <c r="BQ21" s="40" t="s">
        <v>117</v>
      </c>
      <c r="BR21" s="40" t="s">
        <v>117</v>
      </c>
      <c r="BS21" s="10"/>
      <c r="BT21" s="4"/>
      <c r="BU21" s="4"/>
      <c r="BV21" s="4"/>
      <c r="BW21" s="20"/>
      <c r="BX21" s="4"/>
      <c r="BY21" s="4"/>
      <c r="BZ21" s="4"/>
      <c r="CA21" s="20"/>
      <c r="CB21" s="4"/>
      <c r="CC21" s="4"/>
      <c r="CD21" s="4"/>
      <c r="CE21" s="116"/>
      <c r="CF21" s="117"/>
      <c r="CG21" s="117"/>
      <c r="CH21" s="117"/>
      <c r="CI21" s="117"/>
      <c r="CJ21" s="116"/>
    </row>
    <row r="22" spans="1:88" s="118" customFormat="1" ht="20.5" customHeight="1">
      <c r="A22" s="28">
        <v>21</v>
      </c>
      <c r="B22" s="29" t="s">
        <v>1211</v>
      </c>
      <c r="C22" s="34" t="s">
        <v>1212</v>
      </c>
      <c r="D22" s="129" t="s">
        <v>1750</v>
      </c>
      <c r="E22" s="32" t="s">
        <v>1689</v>
      </c>
      <c r="F22" s="33" t="s">
        <v>1678</v>
      </c>
      <c r="G22" s="111" t="s">
        <v>1683</v>
      </c>
      <c r="H22" s="34" t="s">
        <v>1687</v>
      </c>
      <c r="I22" s="124"/>
      <c r="J22" s="124"/>
      <c r="K22" s="124"/>
      <c r="L22" s="124"/>
      <c r="M22" s="124"/>
      <c r="N22" s="124"/>
      <c r="O22" s="35">
        <v>45785</v>
      </c>
      <c r="P22" s="35">
        <v>45785</v>
      </c>
      <c r="Q22" s="36"/>
      <c r="R22" s="124"/>
      <c r="S22" s="124"/>
      <c r="T22" s="124"/>
      <c r="U22" s="124"/>
      <c r="V22" s="35">
        <v>36912</v>
      </c>
      <c r="W22" s="37">
        <v>24</v>
      </c>
      <c r="X22" s="37" t="s">
        <v>96</v>
      </c>
      <c r="Y22" s="28" t="s">
        <v>72</v>
      </c>
      <c r="Z22" s="28" t="s">
        <v>73</v>
      </c>
      <c r="AA22" s="79" t="s">
        <v>1724</v>
      </c>
      <c r="AB22" s="39" t="s">
        <v>106</v>
      </c>
      <c r="AC22" s="36" t="s">
        <v>1213</v>
      </c>
      <c r="AD22" s="36" t="s">
        <v>123</v>
      </c>
      <c r="AE22" s="40"/>
      <c r="AF22" s="124"/>
      <c r="AG22" s="124"/>
      <c r="AH22" s="124"/>
      <c r="AI22" s="41" t="s">
        <v>1214</v>
      </c>
      <c r="AJ22" s="42">
        <v>16</v>
      </c>
      <c r="AK22" s="36" t="s">
        <v>158</v>
      </c>
      <c r="AL22" s="40"/>
      <c r="AM22" s="36" t="s">
        <v>158</v>
      </c>
      <c r="AN22" s="36" t="s">
        <v>159</v>
      </c>
      <c r="AO22" s="28" t="s">
        <v>80</v>
      </c>
      <c r="AP22" s="28" t="s">
        <v>81</v>
      </c>
      <c r="AQ22" s="43" t="s">
        <v>82</v>
      </c>
      <c r="AR22" s="80" t="s">
        <v>1215</v>
      </c>
      <c r="AS22" s="41" t="s">
        <v>1216</v>
      </c>
      <c r="AT22" s="41" t="s">
        <v>806</v>
      </c>
      <c r="AU22" s="41" t="s">
        <v>85</v>
      </c>
      <c r="AV22" s="41" t="s">
        <v>1217</v>
      </c>
      <c r="AW22" s="28" t="s">
        <v>1218</v>
      </c>
      <c r="AX22" s="28" t="s">
        <v>88</v>
      </c>
      <c r="AY22" s="41" t="s">
        <v>1219</v>
      </c>
      <c r="AZ22" s="28" t="s">
        <v>90</v>
      </c>
      <c r="BA22" s="46" t="s">
        <v>91</v>
      </c>
      <c r="BB22" s="47"/>
      <c r="BC22" s="48">
        <v>25065370907</v>
      </c>
      <c r="BD22" s="48" t="s">
        <v>1706</v>
      </c>
      <c r="BE22" s="36" t="s">
        <v>116</v>
      </c>
      <c r="BF22" s="44" t="s">
        <v>1220</v>
      </c>
      <c r="BG22" s="65"/>
      <c r="BH22" s="83"/>
      <c r="BI22" s="83"/>
      <c r="BJ22" s="8"/>
      <c r="BK22" s="8"/>
      <c r="BL22" s="10"/>
      <c r="BM22" s="7"/>
      <c r="BN22" s="4"/>
      <c r="BO22" s="17"/>
      <c r="BP22" s="4"/>
      <c r="BQ22" s="10"/>
      <c r="BR22" s="4"/>
      <c r="BS22" s="10"/>
      <c r="BT22" s="4"/>
      <c r="BU22" s="4"/>
      <c r="BV22" s="4"/>
      <c r="BW22" s="20"/>
      <c r="BX22" s="4"/>
      <c r="BY22" s="4"/>
      <c r="BZ22" s="4"/>
      <c r="CA22" s="20"/>
      <c r="CB22" s="4"/>
      <c r="CC22" s="4"/>
      <c r="CD22" s="4"/>
      <c r="CE22" s="116"/>
      <c r="CF22" s="117"/>
      <c r="CG22" s="117"/>
      <c r="CH22" s="117"/>
      <c r="CI22" s="117"/>
      <c r="CJ22" s="116"/>
    </row>
    <row r="23" spans="1:88" s="118" customFormat="1" ht="20.5" customHeight="1">
      <c r="A23" s="28">
        <v>22</v>
      </c>
      <c r="B23" s="29" t="s">
        <v>519</v>
      </c>
      <c r="C23" s="73" t="s">
        <v>520</v>
      </c>
      <c r="D23" s="129" t="s">
        <v>1750</v>
      </c>
      <c r="E23" s="32" t="s">
        <v>1689</v>
      </c>
      <c r="F23" s="33" t="s">
        <v>1678</v>
      </c>
      <c r="G23" s="111" t="s">
        <v>1683</v>
      </c>
      <c r="H23" s="33" t="s">
        <v>1688</v>
      </c>
      <c r="I23" s="124"/>
      <c r="J23" s="124"/>
      <c r="K23" s="124"/>
      <c r="L23" s="124"/>
      <c r="M23" s="124"/>
      <c r="N23" s="124"/>
      <c r="O23" s="50">
        <v>45725</v>
      </c>
      <c r="P23" s="51">
        <v>45725</v>
      </c>
      <c r="Q23" s="52"/>
      <c r="R23" s="124"/>
      <c r="S23" s="124"/>
      <c r="T23" s="124"/>
      <c r="U23" s="124"/>
      <c r="V23" s="51">
        <v>31074</v>
      </c>
      <c r="W23" s="37">
        <v>40</v>
      </c>
      <c r="X23" s="37" t="s">
        <v>71</v>
      </c>
      <c r="Y23" s="28" t="s">
        <v>72</v>
      </c>
      <c r="Z23" s="28" t="s">
        <v>73</v>
      </c>
      <c r="AA23" s="79" t="s">
        <v>1724</v>
      </c>
      <c r="AB23" s="53" t="s">
        <v>106</v>
      </c>
      <c r="AC23" s="28" t="s">
        <v>521</v>
      </c>
      <c r="AD23" s="28" t="s">
        <v>123</v>
      </c>
      <c r="AE23" s="94"/>
      <c r="AF23" s="124"/>
      <c r="AG23" s="124"/>
      <c r="AH23" s="124"/>
      <c r="AI23" s="55" t="s">
        <v>522</v>
      </c>
      <c r="AJ23" s="42">
        <v>16</v>
      </c>
      <c r="AK23" s="56" t="s">
        <v>523</v>
      </c>
      <c r="AL23" s="90"/>
      <c r="AM23" s="28" t="s">
        <v>523</v>
      </c>
      <c r="AN23" s="28" t="s">
        <v>523</v>
      </c>
      <c r="AO23" s="28" t="s">
        <v>524</v>
      </c>
      <c r="AP23" s="28" t="s">
        <v>81</v>
      </c>
      <c r="AQ23" s="43" t="s">
        <v>82</v>
      </c>
      <c r="AR23" s="80" t="s">
        <v>525</v>
      </c>
      <c r="AS23" s="41" t="s">
        <v>526</v>
      </c>
      <c r="AT23" s="41" t="s">
        <v>527</v>
      </c>
      <c r="AU23" s="41" t="s">
        <v>85</v>
      </c>
      <c r="AV23" s="41" t="s">
        <v>528</v>
      </c>
      <c r="AW23" s="28"/>
      <c r="AX23" s="28"/>
      <c r="AY23" s="41"/>
      <c r="AZ23" s="28" t="s">
        <v>90</v>
      </c>
      <c r="BA23" s="46" t="s">
        <v>91</v>
      </c>
      <c r="BB23" s="59"/>
      <c r="BC23" s="55">
        <v>25041380830</v>
      </c>
      <c r="BD23" s="55" t="s">
        <v>1708</v>
      </c>
      <c r="BE23" s="28" t="s">
        <v>210</v>
      </c>
      <c r="BF23" s="49" t="s">
        <v>529</v>
      </c>
      <c r="BG23" s="61"/>
      <c r="BH23" s="62" t="s">
        <v>117</v>
      </c>
      <c r="BI23" s="10"/>
      <c r="BJ23" s="8"/>
      <c r="BK23" s="8"/>
      <c r="BL23" s="10"/>
      <c r="BM23" s="7"/>
      <c r="BN23" s="4"/>
      <c r="BO23" s="14"/>
      <c r="BP23" s="4"/>
      <c r="BQ23" s="4"/>
      <c r="BR23" s="4"/>
      <c r="BS23" s="4"/>
      <c r="BT23" s="4"/>
      <c r="BU23" s="19"/>
      <c r="BV23" s="19"/>
      <c r="BW23" s="20"/>
      <c r="BX23" s="4"/>
      <c r="BY23" s="4"/>
      <c r="BZ23" s="4"/>
      <c r="CA23" s="20"/>
      <c r="CB23" s="4"/>
      <c r="CC23" s="4"/>
      <c r="CD23" s="4"/>
      <c r="CE23" s="116"/>
      <c r="CF23" s="117"/>
      <c r="CG23" s="117"/>
      <c r="CH23" s="117"/>
      <c r="CI23" s="117"/>
      <c r="CJ23" s="116"/>
    </row>
    <row r="24" spans="1:88" s="118" customFormat="1" ht="20.5">
      <c r="A24" s="28">
        <v>23</v>
      </c>
      <c r="B24" s="29" t="s">
        <v>220</v>
      </c>
      <c r="C24" s="81" t="s">
        <v>221</v>
      </c>
      <c r="D24" s="129" t="s">
        <v>1750</v>
      </c>
      <c r="E24" s="32" t="s">
        <v>1689</v>
      </c>
      <c r="F24" s="33" t="s">
        <v>1678</v>
      </c>
      <c r="G24" s="33" t="s">
        <v>1685</v>
      </c>
      <c r="H24" s="78" t="s">
        <v>1686</v>
      </c>
      <c r="I24" s="124"/>
      <c r="J24" s="124"/>
      <c r="K24" s="124"/>
      <c r="L24" s="124"/>
      <c r="M24" s="124"/>
      <c r="N24" s="124"/>
      <c r="O24" s="35">
        <v>45725</v>
      </c>
      <c r="P24" s="35">
        <v>45725</v>
      </c>
      <c r="Q24" s="36"/>
      <c r="R24" s="124"/>
      <c r="S24" s="124"/>
      <c r="T24" s="124"/>
      <c r="U24" s="124"/>
      <c r="V24" s="35">
        <v>37035</v>
      </c>
      <c r="W24" s="37">
        <v>24</v>
      </c>
      <c r="X24" s="37" t="s">
        <v>96</v>
      </c>
      <c r="Y24" s="28" t="s">
        <v>72</v>
      </c>
      <c r="Z24" s="28" t="s">
        <v>73</v>
      </c>
      <c r="AA24" s="79" t="s">
        <v>1724</v>
      </c>
      <c r="AB24" s="39" t="s">
        <v>106</v>
      </c>
      <c r="AC24" s="36" t="s">
        <v>222</v>
      </c>
      <c r="AD24" s="36" t="s">
        <v>123</v>
      </c>
      <c r="AE24" s="40"/>
      <c r="AF24" s="124"/>
      <c r="AG24" s="124"/>
      <c r="AH24" s="124"/>
      <c r="AI24" s="41" t="s">
        <v>223</v>
      </c>
      <c r="AJ24" s="42">
        <v>16</v>
      </c>
      <c r="AK24" s="36" t="s">
        <v>110</v>
      </c>
      <c r="AL24" s="40"/>
      <c r="AM24" s="28" t="s">
        <v>110</v>
      </c>
      <c r="AN24" s="28" t="s">
        <v>111</v>
      </c>
      <c r="AO24" s="28" t="s">
        <v>80</v>
      </c>
      <c r="AP24" s="28" t="s">
        <v>81</v>
      </c>
      <c r="AQ24" s="43" t="s">
        <v>82</v>
      </c>
      <c r="AR24" s="82" t="s">
        <v>224</v>
      </c>
      <c r="AS24" s="44" t="s">
        <v>225</v>
      </c>
      <c r="AT24" s="44" t="s">
        <v>226</v>
      </c>
      <c r="AU24" s="44" t="s">
        <v>85</v>
      </c>
      <c r="AV24" s="44" t="s">
        <v>227</v>
      </c>
      <c r="AW24" s="36" t="s">
        <v>228</v>
      </c>
      <c r="AX24" s="36" t="s">
        <v>229</v>
      </c>
      <c r="AY24" s="44" t="s">
        <v>230</v>
      </c>
      <c r="AZ24" s="28" t="s">
        <v>90</v>
      </c>
      <c r="BA24" s="46" t="s">
        <v>91</v>
      </c>
      <c r="BB24" s="47"/>
      <c r="BC24" s="48">
        <v>25041380855</v>
      </c>
      <c r="BD24" s="48" t="s">
        <v>1693</v>
      </c>
      <c r="BE24" s="36" t="s">
        <v>210</v>
      </c>
      <c r="BF24" s="44" t="s">
        <v>231</v>
      </c>
      <c r="BG24" s="65"/>
      <c r="BH24" s="83"/>
      <c r="BI24" s="10"/>
      <c r="BJ24" s="8"/>
      <c r="BK24" s="8"/>
      <c r="BL24" s="10"/>
      <c r="BM24" s="7"/>
      <c r="BN24" s="4"/>
      <c r="BO24" s="14"/>
      <c r="BP24" s="4"/>
      <c r="BQ24" s="4"/>
      <c r="BR24" s="4"/>
      <c r="BS24" s="4"/>
      <c r="BT24" s="4"/>
      <c r="BU24" s="19"/>
      <c r="BV24" s="19"/>
      <c r="BW24" s="20"/>
      <c r="BX24" s="4"/>
      <c r="BY24" s="4"/>
      <c r="BZ24" s="4"/>
      <c r="CA24" s="20"/>
      <c r="CB24" s="4"/>
      <c r="CC24" s="4"/>
      <c r="CD24" s="4"/>
      <c r="CE24" s="116"/>
      <c r="CF24" s="117"/>
      <c r="CG24" s="117"/>
      <c r="CH24" s="117"/>
      <c r="CI24" s="117"/>
      <c r="CJ24" s="116"/>
    </row>
    <row r="25" spans="1:88" s="118" customFormat="1" ht="20.5" customHeight="1">
      <c r="A25" s="28">
        <v>24</v>
      </c>
      <c r="B25" s="29" t="s">
        <v>1369</v>
      </c>
      <c r="C25" s="34" t="s">
        <v>1370</v>
      </c>
      <c r="D25" s="129" t="s">
        <v>1750</v>
      </c>
      <c r="E25" s="32" t="s">
        <v>1689</v>
      </c>
      <c r="F25" s="33" t="s">
        <v>1678</v>
      </c>
      <c r="G25" s="111" t="s">
        <v>1683</v>
      </c>
      <c r="H25" s="34" t="s">
        <v>1283</v>
      </c>
      <c r="I25" s="124"/>
      <c r="J25" s="124"/>
      <c r="K25" s="124"/>
      <c r="L25" s="124"/>
      <c r="M25" s="124"/>
      <c r="N25" s="124"/>
      <c r="O25" s="35">
        <v>45785</v>
      </c>
      <c r="P25" s="35">
        <v>45785</v>
      </c>
      <c r="Q25" s="36" t="s">
        <v>632</v>
      </c>
      <c r="R25" s="124"/>
      <c r="S25" s="124"/>
      <c r="T25" s="124"/>
      <c r="U25" s="124"/>
      <c r="V25" s="35">
        <v>33023</v>
      </c>
      <c r="W25" s="37">
        <v>35</v>
      </c>
      <c r="X25" s="37" t="s">
        <v>71</v>
      </c>
      <c r="Y25" s="28" t="s">
        <v>72</v>
      </c>
      <c r="Z25" s="28" t="s">
        <v>73</v>
      </c>
      <c r="AA25" s="79" t="s">
        <v>1724</v>
      </c>
      <c r="AB25" s="39" t="s">
        <v>106</v>
      </c>
      <c r="AC25" s="36" t="s">
        <v>172</v>
      </c>
      <c r="AD25" s="36" t="s">
        <v>123</v>
      </c>
      <c r="AE25" s="40"/>
      <c r="AF25" s="124"/>
      <c r="AG25" s="124"/>
      <c r="AH25" s="124"/>
      <c r="AI25" s="41" t="s">
        <v>1371</v>
      </c>
      <c r="AJ25" s="42">
        <v>16</v>
      </c>
      <c r="AK25" s="36" t="s">
        <v>632</v>
      </c>
      <c r="AL25" s="40" t="s">
        <v>1372</v>
      </c>
      <c r="AM25" s="36" t="s">
        <v>632</v>
      </c>
      <c r="AN25" s="36" t="s">
        <v>253</v>
      </c>
      <c r="AO25" s="28" t="s">
        <v>80</v>
      </c>
      <c r="AP25" s="28" t="s">
        <v>81</v>
      </c>
      <c r="AQ25" s="43" t="s">
        <v>82</v>
      </c>
      <c r="AR25" s="41"/>
      <c r="AS25" s="41" t="s">
        <v>1373</v>
      </c>
      <c r="AT25" s="41" t="s">
        <v>1374</v>
      </c>
      <c r="AU25" s="41" t="s">
        <v>85</v>
      </c>
      <c r="AV25" s="41" t="s">
        <v>1375</v>
      </c>
      <c r="AW25" s="41"/>
      <c r="AX25" s="41"/>
      <c r="AY25" s="41"/>
      <c r="AZ25" s="28" t="s">
        <v>90</v>
      </c>
      <c r="BA25" s="46" t="s">
        <v>91</v>
      </c>
      <c r="BB25" s="47" t="s">
        <v>1376</v>
      </c>
      <c r="BC25" s="48">
        <v>25065370873</v>
      </c>
      <c r="BD25" s="48" t="s">
        <v>117</v>
      </c>
      <c r="BE25" s="36" t="s">
        <v>92</v>
      </c>
      <c r="BF25" s="41" t="s">
        <v>1377</v>
      </c>
      <c r="BG25" s="65"/>
      <c r="BH25" s="83"/>
      <c r="BI25" s="83"/>
      <c r="BJ25" s="88"/>
      <c r="BK25" s="83"/>
      <c r="BL25" s="83"/>
      <c r="BM25" s="93"/>
      <c r="BN25" s="93"/>
      <c r="BO25" s="93"/>
      <c r="BP25" s="40"/>
      <c r="BQ25" s="40" t="s">
        <v>117</v>
      </c>
      <c r="BR25" s="40" t="s">
        <v>117</v>
      </c>
      <c r="BS25" s="10"/>
      <c r="BT25" s="4"/>
      <c r="BU25" s="4"/>
      <c r="BV25" s="4"/>
      <c r="BW25" s="20"/>
      <c r="BX25" s="4"/>
      <c r="BY25" s="4"/>
      <c r="BZ25" s="4"/>
      <c r="CA25" s="20"/>
      <c r="CB25" s="4"/>
      <c r="CC25" s="4"/>
      <c r="CD25" s="4"/>
      <c r="CE25" s="116"/>
      <c r="CF25" s="117"/>
      <c r="CG25" s="117"/>
      <c r="CH25" s="117"/>
      <c r="CI25" s="117"/>
      <c r="CJ25" s="116"/>
    </row>
    <row r="26" spans="1:88" s="118" customFormat="1" ht="20.5">
      <c r="A26" s="28">
        <v>25</v>
      </c>
      <c r="B26" s="29" t="s">
        <v>1221</v>
      </c>
      <c r="C26" s="34" t="s">
        <v>395</v>
      </c>
      <c r="D26" s="129" t="s">
        <v>1750</v>
      </c>
      <c r="E26" s="32" t="s">
        <v>1689</v>
      </c>
      <c r="F26" s="33" t="s">
        <v>1678</v>
      </c>
      <c r="G26" s="111" t="s">
        <v>1683</v>
      </c>
      <c r="H26" s="34" t="s">
        <v>1687</v>
      </c>
      <c r="I26" s="124"/>
      <c r="J26" s="124"/>
      <c r="K26" s="124"/>
      <c r="L26" s="124"/>
      <c r="M26" s="124"/>
      <c r="N26" s="124"/>
      <c r="O26" s="35">
        <v>45785</v>
      </c>
      <c r="P26" s="35">
        <v>45785</v>
      </c>
      <c r="Q26" s="36"/>
      <c r="R26" s="124"/>
      <c r="S26" s="124"/>
      <c r="T26" s="124"/>
      <c r="U26" s="124"/>
      <c r="V26" s="35">
        <v>37517</v>
      </c>
      <c r="W26" s="37">
        <v>22</v>
      </c>
      <c r="X26" s="37" t="s">
        <v>96</v>
      </c>
      <c r="Y26" s="28" t="s">
        <v>72</v>
      </c>
      <c r="Z26" s="28" t="s">
        <v>73</v>
      </c>
      <c r="AA26" s="79" t="s">
        <v>1724</v>
      </c>
      <c r="AB26" s="39" t="s">
        <v>106</v>
      </c>
      <c r="AC26" s="36" t="s">
        <v>172</v>
      </c>
      <c r="AD26" s="36" t="s">
        <v>123</v>
      </c>
      <c r="AE26" s="40"/>
      <c r="AF26" s="124"/>
      <c r="AG26" s="124"/>
      <c r="AH26" s="124"/>
      <c r="AI26" s="41" t="s">
        <v>1222</v>
      </c>
      <c r="AJ26" s="42">
        <v>16</v>
      </c>
      <c r="AK26" s="36" t="s">
        <v>1223</v>
      </c>
      <c r="AL26" s="40"/>
      <c r="AM26" s="36" t="s">
        <v>1223</v>
      </c>
      <c r="AN26" s="36" t="s">
        <v>126</v>
      </c>
      <c r="AO26" s="28" t="s">
        <v>80</v>
      </c>
      <c r="AP26" s="28" t="s">
        <v>81</v>
      </c>
      <c r="AQ26" s="43" t="s">
        <v>82</v>
      </c>
      <c r="AR26" s="28"/>
      <c r="AS26" s="41" t="s">
        <v>1224</v>
      </c>
      <c r="AT26" s="41"/>
      <c r="AU26" s="41"/>
      <c r="AV26" s="41"/>
      <c r="AW26" s="28"/>
      <c r="AX26" s="28"/>
      <c r="AY26" s="41"/>
      <c r="AZ26" s="28" t="s">
        <v>90</v>
      </c>
      <c r="BA26" s="46" t="s">
        <v>91</v>
      </c>
      <c r="BB26" s="47"/>
      <c r="BC26" s="48">
        <v>25065370725</v>
      </c>
      <c r="BD26" s="48" t="s">
        <v>117</v>
      </c>
      <c r="BE26" s="36" t="s">
        <v>102</v>
      </c>
      <c r="BF26" s="44"/>
      <c r="BG26" s="65"/>
      <c r="BH26" s="83"/>
      <c r="BI26" s="83"/>
      <c r="BJ26" s="8"/>
      <c r="BK26" s="8"/>
      <c r="BL26" s="10"/>
      <c r="BM26" s="7"/>
      <c r="BN26" s="4"/>
      <c r="BO26" s="17"/>
      <c r="BP26" s="4"/>
      <c r="BQ26" s="10"/>
      <c r="BR26" s="4"/>
      <c r="BS26" s="10"/>
      <c r="BT26" s="4"/>
      <c r="BU26" s="4"/>
      <c r="BV26" s="4"/>
      <c r="BW26" s="20"/>
      <c r="BX26" s="4"/>
      <c r="BY26" s="4"/>
      <c r="BZ26" s="4"/>
      <c r="CA26" s="20"/>
      <c r="CB26" s="4"/>
      <c r="CC26" s="4"/>
      <c r="CD26" s="4"/>
      <c r="CE26" s="116"/>
      <c r="CF26" s="117"/>
      <c r="CG26" s="117"/>
      <c r="CH26" s="117"/>
      <c r="CI26" s="117"/>
      <c r="CJ26" s="116"/>
    </row>
    <row r="27" spans="1:88" s="118" customFormat="1" ht="20.5" customHeight="1">
      <c r="A27" s="28">
        <v>26</v>
      </c>
      <c r="B27" s="29" t="s">
        <v>530</v>
      </c>
      <c r="C27" s="73" t="s">
        <v>531</v>
      </c>
      <c r="D27" s="129" t="s">
        <v>1750</v>
      </c>
      <c r="E27" s="32" t="s">
        <v>1689</v>
      </c>
      <c r="F27" s="33" t="s">
        <v>1678</v>
      </c>
      <c r="G27" s="111" t="s">
        <v>1683</v>
      </c>
      <c r="H27" s="33" t="s">
        <v>1688</v>
      </c>
      <c r="I27" s="124"/>
      <c r="J27" s="124"/>
      <c r="K27" s="124"/>
      <c r="L27" s="124"/>
      <c r="M27" s="124"/>
      <c r="N27" s="124"/>
      <c r="O27" s="50">
        <v>45725</v>
      </c>
      <c r="P27" s="51">
        <v>45725</v>
      </c>
      <c r="Q27" s="52"/>
      <c r="R27" s="124"/>
      <c r="S27" s="124"/>
      <c r="T27" s="124"/>
      <c r="U27" s="124"/>
      <c r="V27" s="51">
        <v>37315</v>
      </c>
      <c r="W27" s="37">
        <v>23</v>
      </c>
      <c r="X27" s="37" t="s">
        <v>96</v>
      </c>
      <c r="Y27" s="28" t="s">
        <v>72</v>
      </c>
      <c r="Z27" s="28" t="s">
        <v>73</v>
      </c>
      <c r="AA27" s="79" t="s">
        <v>1724</v>
      </c>
      <c r="AB27" s="53" t="s">
        <v>184</v>
      </c>
      <c r="AC27" s="28" t="s">
        <v>532</v>
      </c>
      <c r="AD27" s="28" t="s">
        <v>533</v>
      </c>
      <c r="AE27" s="94"/>
      <c r="AF27" s="124"/>
      <c r="AG27" s="124"/>
      <c r="AH27" s="124"/>
      <c r="AI27" s="55" t="s">
        <v>534</v>
      </c>
      <c r="AJ27" s="42">
        <v>16</v>
      </c>
      <c r="AK27" s="56" t="s">
        <v>188</v>
      </c>
      <c r="AL27" s="90"/>
      <c r="AM27" s="28" t="s">
        <v>188</v>
      </c>
      <c r="AN27" s="28" t="s">
        <v>126</v>
      </c>
      <c r="AO27" s="28" t="s">
        <v>80</v>
      </c>
      <c r="AP27" s="28" t="s">
        <v>81</v>
      </c>
      <c r="AQ27" s="43" t="s">
        <v>82</v>
      </c>
      <c r="AR27" s="80" t="s">
        <v>535</v>
      </c>
      <c r="AS27" s="41" t="s">
        <v>536</v>
      </c>
      <c r="AT27" s="41" t="s">
        <v>162</v>
      </c>
      <c r="AU27" s="41" t="s">
        <v>88</v>
      </c>
      <c r="AV27" s="41" t="s">
        <v>537</v>
      </c>
      <c r="AW27" s="28"/>
      <c r="AX27" s="28"/>
      <c r="AY27" s="41"/>
      <c r="AZ27" s="28" t="s">
        <v>90</v>
      </c>
      <c r="BA27" s="46" t="s">
        <v>91</v>
      </c>
      <c r="BB27" s="59"/>
      <c r="BC27" s="55">
        <v>25041380707</v>
      </c>
      <c r="BD27" s="55" t="s">
        <v>117</v>
      </c>
      <c r="BE27" s="28" t="s">
        <v>102</v>
      </c>
      <c r="BF27" s="90"/>
      <c r="BG27" s="61"/>
      <c r="BH27" s="62" t="s">
        <v>117</v>
      </c>
      <c r="BI27" s="10"/>
      <c r="BJ27" s="8"/>
      <c r="BK27" s="8"/>
      <c r="BL27" s="10"/>
      <c r="BM27" s="7"/>
      <c r="BN27" s="4"/>
      <c r="BO27" s="17"/>
      <c r="BP27" s="4"/>
      <c r="BQ27" s="10"/>
      <c r="BR27" s="4"/>
      <c r="BS27" s="4"/>
      <c r="BT27" s="4"/>
      <c r="BU27" s="19"/>
      <c r="BV27" s="19"/>
      <c r="BW27" s="20"/>
      <c r="BX27" s="4"/>
      <c r="BY27" s="4"/>
      <c r="BZ27" s="4"/>
      <c r="CA27" s="20"/>
      <c r="CB27" s="4"/>
      <c r="CC27" s="4"/>
      <c r="CD27" s="4"/>
      <c r="CE27" s="116"/>
      <c r="CF27" s="117"/>
      <c r="CG27" s="117"/>
      <c r="CH27" s="117"/>
      <c r="CI27" s="117"/>
      <c r="CJ27" s="116"/>
    </row>
    <row r="28" spans="1:88" s="118" customFormat="1" ht="20.5" customHeight="1">
      <c r="A28" s="28">
        <v>27</v>
      </c>
      <c r="B28" s="29" t="s">
        <v>233</v>
      </c>
      <c r="C28" s="34" t="s">
        <v>234</v>
      </c>
      <c r="D28" s="129" t="s">
        <v>1750</v>
      </c>
      <c r="E28" s="32" t="s">
        <v>1689</v>
      </c>
      <c r="F28" s="33" t="s">
        <v>1678</v>
      </c>
      <c r="G28" s="33" t="s">
        <v>1685</v>
      </c>
      <c r="H28" s="78" t="s">
        <v>1686</v>
      </c>
      <c r="I28" s="124"/>
      <c r="J28" s="124"/>
      <c r="K28" s="124"/>
      <c r="L28" s="124"/>
      <c r="M28" s="124"/>
      <c r="N28" s="124"/>
      <c r="O28" s="35">
        <v>45725</v>
      </c>
      <c r="P28" s="35">
        <v>45725</v>
      </c>
      <c r="Q28" s="36"/>
      <c r="R28" s="124"/>
      <c r="S28" s="124"/>
      <c r="T28" s="124"/>
      <c r="U28" s="124"/>
      <c r="V28" s="35">
        <v>36478</v>
      </c>
      <c r="W28" s="37">
        <v>25</v>
      </c>
      <c r="X28" s="37" t="s">
        <v>96</v>
      </c>
      <c r="Y28" s="28" t="s">
        <v>72</v>
      </c>
      <c r="Z28" s="28" t="s">
        <v>73</v>
      </c>
      <c r="AA28" s="79" t="s">
        <v>1724</v>
      </c>
      <c r="AB28" s="39" t="s">
        <v>184</v>
      </c>
      <c r="AC28" s="36" t="s">
        <v>235</v>
      </c>
      <c r="AD28" s="36" t="s">
        <v>236</v>
      </c>
      <c r="AE28" s="40"/>
      <c r="AF28" s="124"/>
      <c r="AG28" s="124"/>
      <c r="AH28" s="124"/>
      <c r="AI28" s="41" t="s">
        <v>237</v>
      </c>
      <c r="AJ28" s="42">
        <v>16</v>
      </c>
      <c r="AK28" s="36" t="s">
        <v>110</v>
      </c>
      <c r="AL28" s="40"/>
      <c r="AM28" s="28" t="s">
        <v>110</v>
      </c>
      <c r="AN28" s="28" t="s">
        <v>111</v>
      </c>
      <c r="AO28" s="28" t="s">
        <v>80</v>
      </c>
      <c r="AP28" s="28" t="s">
        <v>81</v>
      </c>
      <c r="AQ28" s="43" t="s">
        <v>82</v>
      </c>
      <c r="AR28" s="36"/>
      <c r="AS28" s="44" t="s">
        <v>238</v>
      </c>
      <c r="AT28" s="44"/>
      <c r="AU28" s="44"/>
      <c r="AV28" s="44"/>
      <c r="AW28" s="36"/>
      <c r="AX28" s="36"/>
      <c r="AY28" s="44"/>
      <c r="AZ28" s="28" t="s">
        <v>90</v>
      </c>
      <c r="BA28" s="46" t="s">
        <v>91</v>
      </c>
      <c r="BB28" s="47"/>
      <c r="BC28" s="48" t="s">
        <v>117</v>
      </c>
      <c r="BD28" s="48" t="s">
        <v>117</v>
      </c>
      <c r="BE28" s="36" t="s">
        <v>102</v>
      </c>
      <c r="BF28" s="44"/>
      <c r="BG28" s="65"/>
      <c r="BH28" s="83"/>
      <c r="BI28" s="11"/>
      <c r="BJ28" s="13"/>
      <c r="BK28" s="13"/>
      <c r="BL28" s="11"/>
      <c r="BM28" s="9"/>
      <c r="BN28" s="5"/>
      <c r="BO28" s="15"/>
      <c r="BP28" s="5"/>
      <c r="BQ28" s="5"/>
      <c r="BR28" s="5"/>
      <c r="BS28" s="5"/>
      <c r="BT28" s="5"/>
      <c r="BU28" s="22"/>
      <c r="BV28" s="22"/>
      <c r="BW28" s="23"/>
      <c r="BX28" s="5"/>
      <c r="BY28" s="5"/>
      <c r="BZ28" s="5"/>
      <c r="CA28" s="23"/>
      <c r="CB28" s="5"/>
      <c r="CC28" s="5"/>
      <c r="CD28" s="5"/>
      <c r="CE28" s="116"/>
      <c r="CF28" s="117"/>
      <c r="CG28" s="117"/>
      <c r="CH28" s="117"/>
      <c r="CI28" s="117"/>
      <c r="CJ28" s="116"/>
    </row>
    <row r="29" spans="1:88" s="118" customFormat="1" ht="20.5">
      <c r="A29" s="28">
        <v>28</v>
      </c>
      <c r="B29" s="29" t="s">
        <v>1378</v>
      </c>
      <c r="C29" s="34" t="s">
        <v>1379</v>
      </c>
      <c r="D29" s="129" t="s">
        <v>1750</v>
      </c>
      <c r="E29" s="32" t="s">
        <v>1689</v>
      </c>
      <c r="F29" s="33" t="s">
        <v>1678</v>
      </c>
      <c r="G29" s="111" t="s">
        <v>1683</v>
      </c>
      <c r="H29" s="34" t="s">
        <v>1283</v>
      </c>
      <c r="I29" s="124"/>
      <c r="J29" s="124"/>
      <c r="K29" s="124"/>
      <c r="L29" s="124"/>
      <c r="M29" s="124"/>
      <c r="N29" s="124"/>
      <c r="O29" s="35">
        <v>45822</v>
      </c>
      <c r="P29" s="35">
        <v>45822</v>
      </c>
      <c r="Q29" s="36"/>
      <c r="R29" s="124"/>
      <c r="S29" s="124"/>
      <c r="T29" s="124"/>
      <c r="U29" s="124"/>
      <c r="V29" s="35">
        <v>34851</v>
      </c>
      <c r="W29" s="37">
        <v>30</v>
      </c>
      <c r="X29" s="37" t="s">
        <v>96</v>
      </c>
      <c r="Y29" s="28" t="s">
        <v>72</v>
      </c>
      <c r="Z29" s="28" t="s">
        <v>73</v>
      </c>
      <c r="AA29" s="79" t="s">
        <v>1724</v>
      </c>
      <c r="AB29" s="39" t="s">
        <v>106</v>
      </c>
      <c r="AC29" s="36" t="s">
        <v>108</v>
      </c>
      <c r="AD29" s="36" t="s">
        <v>123</v>
      </c>
      <c r="AE29" s="40"/>
      <c r="AF29" s="124"/>
      <c r="AG29" s="124"/>
      <c r="AH29" s="124"/>
      <c r="AI29" s="41" t="s">
        <v>1380</v>
      </c>
      <c r="AJ29" s="42">
        <v>16</v>
      </c>
      <c r="AK29" s="36" t="s">
        <v>1381</v>
      </c>
      <c r="AL29" s="40"/>
      <c r="AM29" s="36" t="s">
        <v>1381</v>
      </c>
      <c r="AN29" s="36" t="s">
        <v>333</v>
      </c>
      <c r="AO29" s="28" t="s">
        <v>80</v>
      </c>
      <c r="AP29" s="28" t="s">
        <v>81</v>
      </c>
      <c r="AQ29" s="43" t="s">
        <v>82</v>
      </c>
      <c r="AR29" s="101" t="s">
        <v>1382</v>
      </c>
      <c r="AS29" s="41" t="s">
        <v>1383</v>
      </c>
      <c r="AT29" s="41" t="s">
        <v>1384</v>
      </c>
      <c r="AU29" s="41" t="s">
        <v>999</v>
      </c>
      <c r="AV29" s="41" t="s">
        <v>1385</v>
      </c>
      <c r="AW29" s="41"/>
      <c r="AX29" s="41"/>
      <c r="AY29" s="41"/>
      <c r="AZ29" s="28" t="s">
        <v>90</v>
      </c>
      <c r="BA29" s="46" t="s">
        <v>91</v>
      </c>
      <c r="BB29" s="47"/>
      <c r="BC29" s="48">
        <v>25082898070</v>
      </c>
      <c r="BD29" s="48" t="s">
        <v>117</v>
      </c>
      <c r="BE29" s="36" t="s">
        <v>102</v>
      </c>
      <c r="BF29" s="107" t="s">
        <v>1386</v>
      </c>
      <c r="BG29" s="65"/>
      <c r="BH29" s="83"/>
      <c r="BI29" s="83"/>
      <c r="BJ29" s="88"/>
      <c r="BK29" s="83"/>
      <c r="BL29" s="83"/>
      <c r="BM29" s="93"/>
      <c r="BN29" s="93"/>
      <c r="BO29" s="93"/>
      <c r="BP29" s="40"/>
      <c r="BQ29" s="40" t="s">
        <v>117</v>
      </c>
      <c r="BR29" s="40" t="s">
        <v>117</v>
      </c>
      <c r="BS29" s="10"/>
      <c r="BT29" s="4"/>
      <c r="BU29" s="4"/>
      <c r="BV29" s="4"/>
      <c r="BW29" s="20"/>
      <c r="BX29" s="4"/>
      <c r="BY29" s="4"/>
      <c r="BZ29" s="4"/>
      <c r="CA29" s="20"/>
      <c r="CB29" s="4"/>
      <c r="CC29" s="4"/>
      <c r="CD29" s="4"/>
      <c r="CE29" s="116"/>
      <c r="CF29" s="117"/>
      <c r="CG29" s="117"/>
      <c r="CH29" s="117"/>
      <c r="CI29" s="117"/>
      <c r="CJ29" s="116"/>
    </row>
    <row r="30" spans="1:88" s="118" customFormat="1" ht="20.5" customHeight="1">
      <c r="A30" s="28">
        <v>29</v>
      </c>
      <c r="B30" s="29" t="s">
        <v>1225</v>
      </c>
      <c r="C30" s="34" t="s">
        <v>1226</v>
      </c>
      <c r="D30" s="129" t="s">
        <v>1750</v>
      </c>
      <c r="E30" s="32" t="s">
        <v>1689</v>
      </c>
      <c r="F30" s="33" t="s">
        <v>1678</v>
      </c>
      <c r="G30" s="111" t="s">
        <v>1683</v>
      </c>
      <c r="H30" s="34" t="s">
        <v>1687</v>
      </c>
      <c r="I30" s="124"/>
      <c r="J30" s="124"/>
      <c r="K30" s="124"/>
      <c r="L30" s="124"/>
      <c r="M30" s="124"/>
      <c r="N30" s="124"/>
      <c r="O30" s="35">
        <v>45822</v>
      </c>
      <c r="P30" s="35">
        <v>45822</v>
      </c>
      <c r="Q30" s="36"/>
      <c r="R30" s="124"/>
      <c r="S30" s="124"/>
      <c r="T30" s="124"/>
      <c r="U30" s="124"/>
      <c r="V30" s="35">
        <v>34717</v>
      </c>
      <c r="W30" s="37">
        <v>30</v>
      </c>
      <c r="X30" s="37" t="s">
        <v>96</v>
      </c>
      <c r="Y30" s="28" t="s">
        <v>72</v>
      </c>
      <c r="Z30" s="28" t="s">
        <v>73</v>
      </c>
      <c r="AA30" s="79" t="s">
        <v>1724</v>
      </c>
      <c r="AB30" s="39" t="s">
        <v>184</v>
      </c>
      <c r="AC30" s="36" t="s">
        <v>351</v>
      </c>
      <c r="AD30" s="36" t="s">
        <v>583</v>
      </c>
      <c r="AE30" s="40"/>
      <c r="AF30" s="124"/>
      <c r="AG30" s="124"/>
      <c r="AH30" s="124"/>
      <c r="AI30" s="41" t="s">
        <v>1227</v>
      </c>
      <c r="AJ30" s="42">
        <v>16</v>
      </c>
      <c r="AK30" s="36" t="s">
        <v>428</v>
      </c>
      <c r="AL30" s="40"/>
      <c r="AM30" s="36" t="s">
        <v>428</v>
      </c>
      <c r="AN30" s="36" t="s">
        <v>126</v>
      </c>
      <c r="AO30" s="28" t="s">
        <v>80</v>
      </c>
      <c r="AP30" s="28" t="s">
        <v>81</v>
      </c>
      <c r="AQ30" s="43" t="s">
        <v>82</v>
      </c>
      <c r="AR30" s="28"/>
      <c r="AS30" s="41" t="s">
        <v>1228</v>
      </c>
      <c r="AT30" s="41" t="s">
        <v>1229</v>
      </c>
      <c r="AU30" s="41" t="s">
        <v>85</v>
      </c>
      <c r="AV30" s="41" t="s">
        <v>1230</v>
      </c>
      <c r="AW30" s="28" t="s">
        <v>1231</v>
      </c>
      <c r="AX30" s="28" t="s">
        <v>88</v>
      </c>
      <c r="AY30" s="41" t="s">
        <v>1232</v>
      </c>
      <c r="AZ30" s="28" t="s">
        <v>90</v>
      </c>
      <c r="BA30" s="46" t="s">
        <v>91</v>
      </c>
      <c r="BB30" s="47"/>
      <c r="BC30" s="48">
        <v>25082898146</v>
      </c>
      <c r="BD30" s="48" t="s">
        <v>117</v>
      </c>
      <c r="BE30" s="36" t="s">
        <v>167</v>
      </c>
      <c r="BF30" s="44" t="s">
        <v>1233</v>
      </c>
      <c r="BG30" s="65"/>
      <c r="BH30" s="83"/>
      <c r="BI30" s="83"/>
      <c r="BJ30" s="8"/>
      <c r="BK30" s="8"/>
      <c r="BL30" s="10"/>
      <c r="BM30" s="7"/>
      <c r="BN30" s="4"/>
      <c r="BO30" s="17"/>
      <c r="BP30" s="4"/>
      <c r="BQ30" s="10"/>
      <c r="BR30" s="4"/>
      <c r="BS30" s="10"/>
      <c r="BT30" s="4"/>
      <c r="BU30" s="4"/>
      <c r="BV30" s="4"/>
      <c r="BW30" s="20"/>
      <c r="BX30" s="4"/>
      <c r="BY30" s="4"/>
      <c r="BZ30" s="4"/>
      <c r="CA30" s="20"/>
      <c r="CB30" s="4"/>
      <c r="CC30" s="4"/>
      <c r="CD30" s="4"/>
      <c r="CE30" s="116"/>
      <c r="CF30" s="117"/>
      <c r="CG30" s="117"/>
      <c r="CH30" s="117"/>
      <c r="CI30" s="117"/>
      <c r="CJ30" s="116"/>
    </row>
    <row r="31" spans="1:88" s="118" customFormat="1" ht="21" customHeight="1">
      <c r="A31" s="28">
        <v>30</v>
      </c>
      <c r="B31" s="29" t="s">
        <v>538</v>
      </c>
      <c r="C31" s="73" t="s">
        <v>539</v>
      </c>
      <c r="D31" s="129" t="s">
        <v>1750</v>
      </c>
      <c r="E31" s="32" t="s">
        <v>1689</v>
      </c>
      <c r="F31" s="33" t="s">
        <v>1678</v>
      </c>
      <c r="G31" s="111" t="s">
        <v>1683</v>
      </c>
      <c r="H31" s="33" t="s">
        <v>1688</v>
      </c>
      <c r="I31" s="124"/>
      <c r="J31" s="124"/>
      <c r="K31" s="124"/>
      <c r="L31" s="124"/>
      <c r="M31" s="124"/>
      <c r="N31" s="124"/>
      <c r="O31" s="50">
        <v>45725</v>
      </c>
      <c r="P31" s="51">
        <v>45725</v>
      </c>
      <c r="Q31" s="55"/>
      <c r="R31" s="124"/>
      <c r="S31" s="124"/>
      <c r="T31" s="124"/>
      <c r="U31" s="124"/>
      <c r="V31" s="51">
        <v>30444</v>
      </c>
      <c r="W31" s="37">
        <v>42</v>
      </c>
      <c r="X31" s="37" t="s">
        <v>121</v>
      </c>
      <c r="Y31" s="28" t="s">
        <v>72</v>
      </c>
      <c r="Z31" s="28" t="s">
        <v>73</v>
      </c>
      <c r="AA31" s="79" t="s">
        <v>1724</v>
      </c>
      <c r="AB31" s="53" t="s">
        <v>106</v>
      </c>
      <c r="AC31" s="28" t="s">
        <v>122</v>
      </c>
      <c r="AD31" s="28" t="s">
        <v>123</v>
      </c>
      <c r="AE31" s="96"/>
      <c r="AF31" s="124"/>
      <c r="AG31" s="124"/>
      <c r="AH31" s="124"/>
      <c r="AI31" s="55" t="s">
        <v>540</v>
      </c>
      <c r="AJ31" s="42">
        <v>16</v>
      </c>
      <c r="AK31" s="56" t="s">
        <v>541</v>
      </c>
      <c r="AL31" s="28"/>
      <c r="AM31" s="28" t="s">
        <v>541</v>
      </c>
      <c r="AN31" s="28" t="s">
        <v>126</v>
      </c>
      <c r="AO31" s="28" t="s">
        <v>80</v>
      </c>
      <c r="AP31" s="28" t="s">
        <v>81</v>
      </c>
      <c r="AQ31" s="43" t="s">
        <v>82</v>
      </c>
      <c r="AR31" s="80" t="s">
        <v>542</v>
      </c>
      <c r="AS31" s="41" t="s">
        <v>543</v>
      </c>
      <c r="AT31" s="41" t="s">
        <v>544</v>
      </c>
      <c r="AU31" s="41" t="s">
        <v>88</v>
      </c>
      <c r="AV31" s="41" t="s">
        <v>545</v>
      </c>
      <c r="AW31" s="28" t="s">
        <v>546</v>
      </c>
      <c r="AX31" s="28" t="s">
        <v>165</v>
      </c>
      <c r="AY31" s="41" t="s">
        <v>547</v>
      </c>
      <c r="AZ31" s="28" t="s">
        <v>90</v>
      </c>
      <c r="BA31" s="46" t="s">
        <v>91</v>
      </c>
      <c r="BB31" s="68"/>
      <c r="BC31" s="55">
        <v>25041381358</v>
      </c>
      <c r="BD31" s="55" t="s">
        <v>117</v>
      </c>
      <c r="BE31" s="28" t="s">
        <v>167</v>
      </c>
      <c r="BF31" s="49" t="s">
        <v>548</v>
      </c>
      <c r="BG31" s="50"/>
      <c r="BH31" s="37" t="s">
        <v>117</v>
      </c>
      <c r="BI31" s="10"/>
      <c r="BJ31" s="8"/>
      <c r="BK31" s="8"/>
      <c r="BL31" s="10"/>
      <c r="BM31" s="7"/>
      <c r="BN31" s="4"/>
      <c r="BO31" s="17"/>
      <c r="BP31" s="4"/>
      <c r="BQ31" s="10"/>
      <c r="BR31" s="4"/>
      <c r="BS31" s="4"/>
      <c r="BT31" s="4"/>
      <c r="BU31" s="19"/>
      <c r="BV31" s="19"/>
      <c r="BW31" s="20"/>
      <c r="BX31" s="4"/>
      <c r="BY31" s="4"/>
      <c r="BZ31" s="4"/>
      <c r="CA31" s="20"/>
      <c r="CB31" s="4"/>
      <c r="CC31" s="4"/>
      <c r="CD31" s="4"/>
      <c r="CE31" s="116"/>
      <c r="CF31" s="117"/>
      <c r="CG31" s="117"/>
      <c r="CH31" s="117"/>
      <c r="CI31" s="117"/>
      <c r="CJ31" s="116"/>
    </row>
    <row r="32" spans="1:88" s="118" customFormat="1" ht="20.5" customHeight="1">
      <c r="A32" s="28">
        <v>31</v>
      </c>
      <c r="B32" s="29" t="s">
        <v>240</v>
      </c>
      <c r="C32" s="34" t="s">
        <v>241</v>
      </c>
      <c r="D32" s="129" t="s">
        <v>1750</v>
      </c>
      <c r="E32" s="32" t="s">
        <v>1689</v>
      </c>
      <c r="F32" s="33" t="s">
        <v>1678</v>
      </c>
      <c r="G32" s="33" t="s">
        <v>1685</v>
      </c>
      <c r="H32" s="78" t="s">
        <v>1686</v>
      </c>
      <c r="I32" s="124"/>
      <c r="J32" s="124"/>
      <c r="K32" s="124"/>
      <c r="L32" s="124"/>
      <c r="M32" s="124"/>
      <c r="N32" s="124"/>
      <c r="O32" s="35">
        <v>45725</v>
      </c>
      <c r="P32" s="35">
        <v>45725</v>
      </c>
      <c r="Q32" s="36"/>
      <c r="R32" s="124"/>
      <c r="S32" s="124"/>
      <c r="T32" s="124"/>
      <c r="U32" s="124"/>
      <c r="V32" s="35">
        <v>35430</v>
      </c>
      <c r="W32" s="37">
        <v>28</v>
      </c>
      <c r="X32" s="37" t="s">
        <v>96</v>
      </c>
      <c r="Y32" s="28" t="s">
        <v>72</v>
      </c>
      <c r="Z32" s="28" t="s">
        <v>73</v>
      </c>
      <c r="AA32" s="79" t="s">
        <v>1724</v>
      </c>
      <c r="AB32" s="39" t="s">
        <v>242</v>
      </c>
      <c r="AC32" s="36" t="s">
        <v>243</v>
      </c>
      <c r="AD32" s="36" t="s">
        <v>215</v>
      </c>
      <c r="AE32" s="40"/>
      <c r="AF32" s="124"/>
      <c r="AG32" s="124"/>
      <c r="AH32" s="124"/>
      <c r="AI32" s="41" t="s">
        <v>244</v>
      </c>
      <c r="AJ32" s="42">
        <v>16</v>
      </c>
      <c r="AK32" s="36" t="s">
        <v>110</v>
      </c>
      <c r="AL32" s="40"/>
      <c r="AM32" s="28" t="s">
        <v>110</v>
      </c>
      <c r="AN32" s="28" t="s">
        <v>111</v>
      </c>
      <c r="AO32" s="28" t="s">
        <v>80</v>
      </c>
      <c r="AP32" s="28" t="s">
        <v>81</v>
      </c>
      <c r="AQ32" s="43" t="s">
        <v>82</v>
      </c>
      <c r="AR32" s="36"/>
      <c r="AS32" s="44" t="s">
        <v>245</v>
      </c>
      <c r="AT32" s="44"/>
      <c r="AU32" s="44"/>
      <c r="AV32" s="44"/>
      <c r="AW32" s="36"/>
      <c r="AX32" s="36"/>
      <c r="AY32" s="44"/>
      <c r="AZ32" s="28" t="s">
        <v>90</v>
      </c>
      <c r="BA32" s="46" t="s">
        <v>91</v>
      </c>
      <c r="BB32" s="47"/>
      <c r="BC32" s="48" t="s">
        <v>117</v>
      </c>
      <c r="BD32" s="48" t="s">
        <v>1694</v>
      </c>
      <c r="BE32" s="36" t="s">
        <v>210</v>
      </c>
      <c r="BF32" s="44"/>
      <c r="BG32" s="65"/>
      <c r="BH32" s="83"/>
      <c r="BI32" s="10"/>
      <c r="BJ32" s="8"/>
      <c r="BK32" s="8"/>
      <c r="BL32" s="10"/>
      <c r="BM32" s="7"/>
      <c r="BN32" s="4"/>
      <c r="BO32" s="14"/>
      <c r="BP32" s="4"/>
      <c r="BQ32" s="4"/>
      <c r="BR32" s="4"/>
      <c r="BS32" s="4"/>
      <c r="BT32" s="4"/>
      <c r="BU32" s="19"/>
      <c r="BV32" s="19"/>
      <c r="BW32" s="20"/>
      <c r="BX32" s="4"/>
      <c r="BY32" s="4"/>
      <c r="BZ32" s="4"/>
      <c r="CA32" s="20"/>
      <c r="CB32" s="4"/>
      <c r="CC32" s="4"/>
      <c r="CD32" s="4"/>
      <c r="CE32" s="116"/>
      <c r="CF32" s="117"/>
      <c r="CG32" s="117"/>
      <c r="CH32" s="117"/>
      <c r="CI32" s="117"/>
      <c r="CJ32" s="116"/>
    </row>
    <row r="33" spans="1:88" s="118" customFormat="1" ht="20.5">
      <c r="A33" s="28">
        <v>32</v>
      </c>
      <c r="B33" s="29" t="s">
        <v>1387</v>
      </c>
      <c r="C33" s="34" t="s">
        <v>1388</v>
      </c>
      <c r="D33" s="129" t="s">
        <v>1750</v>
      </c>
      <c r="E33" s="32" t="s">
        <v>1689</v>
      </c>
      <c r="F33" s="33" t="s">
        <v>1678</v>
      </c>
      <c r="G33" s="111" t="s">
        <v>1683</v>
      </c>
      <c r="H33" s="34" t="s">
        <v>1283</v>
      </c>
      <c r="I33" s="124"/>
      <c r="J33" s="124"/>
      <c r="K33" s="124"/>
      <c r="L33" s="124"/>
      <c r="M33" s="124"/>
      <c r="N33" s="124"/>
      <c r="O33" s="35">
        <v>45822</v>
      </c>
      <c r="P33" s="35">
        <v>45822</v>
      </c>
      <c r="Q33" s="36"/>
      <c r="R33" s="124"/>
      <c r="S33" s="124"/>
      <c r="T33" s="124"/>
      <c r="U33" s="124"/>
      <c r="V33" s="35">
        <v>34021</v>
      </c>
      <c r="W33" s="37">
        <v>32</v>
      </c>
      <c r="X33" s="37" t="s">
        <v>71</v>
      </c>
      <c r="Y33" s="28" t="s">
        <v>72</v>
      </c>
      <c r="Z33" s="28" t="s">
        <v>73</v>
      </c>
      <c r="AA33" s="79" t="s">
        <v>1724</v>
      </c>
      <c r="AB33" s="39" t="s">
        <v>106</v>
      </c>
      <c r="AC33" s="36" t="s">
        <v>1389</v>
      </c>
      <c r="AD33" s="36" t="s">
        <v>123</v>
      </c>
      <c r="AE33" s="40"/>
      <c r="AF33" s="124"/>
      <c r="AG33" s="124"/>
      <c r="AH33" s="124"/>
      <c r="AI33" s="41" t="s">
        <v>1390</v>
      </c>
      <c r="AJ33" s="42">
        <v>16</v>
      </c>
      <c r="AK33" s="36" t="s">
        <v>79</v>
      </c>
      <c r="AL33" s="40"/>
      <c r="AM33" s="36" t="s">
        <v>79</v>
      </c>
      <c r="AN33" s="36" t="s">
        <v>80</v>
      </c>
      <c r="AO33" s="28" t="s">
        <v>80</v>
      </c>
      <c r="AP33" s="28" t="s">
        <v>81</v>
      </c>
      <c r="AQ33" s="43" t="s">
        <v>82</v>
      </c>
      <c r="AR33" s="41"/>
      <c r="AS33" s="41"/>
      <c r="AT33" s="41"/>
      <c r="AU33" s="41"/>
      <c r="AV33" s="41"/>
      <c r="AW33" s="41"/>
      <c r="AX33" s="41"/>
      <c r="AY33" s="41"/>
      <c r="AZ33" s="28" t="s">
        <v>90</v>
      </c>
      <c r="BA33" s="46" t="s">
        <v>91</v>
      </c>
      <c r="BB33" s="47"/>
      <c r="BC33" s="48">
        <v>25082898088</v>
      </c>
      <c r="BD33" s="48" t="s">
        <v>117</v>
      </c>
      <c r="BE33" s="36" t="s">
        <v>92</v>
      </c>
      <c r="BF33" s="41"/>
      <c r="BG33" s="65"/>
      <c r="BH33" s="83"/>
      <c r="BI33" s="83"/>
      <c r="BJ33" s="88"/>
      <c r="BK33" s="83"/>
      <c r="BL33" s="83"/>
      <c r="BM33" s="93"/>
      <c r="BN33" s="93"/>
      <c r="BO33" s="93"/>
      <c r="BP33" s="40"/>
      <c r="BQ33" s="40" t="s">
        <v>117</v>
      </c>
      <c r="BR33" s="40" t="s">
        <v>117</v>
      </c>
      <c r="BS33" s="10"/>
      <c r="BT33" s="4"/>
      <c r="BU33" s="4"/>
      <c r="BV33" s="4"/>
      <c r="BW33" s="20"/>
      <c r="BX33" s="4"/>
      <c r="BY33" s="4"/>
      <c r="BZ33" s="4"/>
      <c r="CA33" s="20"/>
      <c r="CB33" s="4"/>
      <c r="CC33" s="4"/>
      <c r="CD33" s="4"/>
      <c r="CE33" s="116"/>
      <c r="CF33" s="117"/>
      <c r="CG33" s="117"/>
      <c r="CH33" s="117"/>
      <c r="CI33" s="117"/>
      <c r="CJ33" s="116"/>
    </row>
    <row r="34" spans="1:88" s="118" customFormat="1" ht="21" customHeight="1">
      <c r="A34" s="28">
        <v>33</v>
      </c>
      <c r="B34" s="29" t="s">
        <v>1234</v>
      </c>
      <c r="C34" s="34" t="s">
        <v>1235</v>
      </c>
      <c r="D34" s="129" t="s">
        <v>1750</v>
      </c>
      <c r="E34" s="32" t="s">
        <v>1689</v>
      </c>
      <c r="F34" s="33" t="s">
        <v>1678</v>
      </c>
      <c r="G34" s="111" t="s">
        <v>1683</v>
      </c>
      <c r="H34" s="34" t="s">
        <v>1687</v>
      </c>
      <c r="I34" s="124"/>
      <c r="J34" s="124"/>
      <c r="K34" s="124"/>
      <c r="L34" s="124"/>
      <c r="M34" s="124"/>
      <c r="N34" s="124"/>
      <c r="O34" s="35">
        <v>45822</v>
      </c>
      <c r="P34" s="35">
        <v>45822</v>
      </c>
      <c r="Q34" s="36"/>
      <c r="R34" s="124"/>
      <c r="S34" s="124"/>
      <c r="T34" s="124"/>
      <c r="U34" s="124"/>
      <c r="V34" s="35">
        <v>37178</v>
      </c>
      <c r="W34" s="37">
        <v>23</v>
      </c>
      <c r="X34" s="37" t="s">
        <v>96</v>
      </c>
      <c r="Y34" s="28" t="s">
        <v>72</v>
      </c>
      <c r="Z34" s="28" t="s">
        <v>73</v>
      </c>
      <c r="AA34" s="79" t="s">
        <v>1724</v>
      </c>
      <c r="AB34" s="39" t="s">
        <v>106</v>
      </c>
      <c r="AC34" s="36" t="s">
        <v>1236</v>
      </c>
      <c r="AD34" s="36" t="s">
        <v>123</v>
      </c>
      <c r="AE34" s="40"/>
      <c r="AF34" s="124"/>
      <c r="AG34" s="124"/>
      <c r="AH34" s="124"/>
      <c r="AI34" s="41" t="s">
        <v>1237</v>
      </c>
      <c r="AJ34" s="42">
        <v>16</v>
      </c>
      <c r="AK34" s="36" t="s">
        <v>541</v>
      </c>
      <c r="AL34" s="40"/>
      <c r="AM34" s="36" t="s">
        <v>541</v>
      </c>
      <c r="AN34" s="36" t="s">
        <v>126</v>
      </c>
      <c r="AO34" s="28" t="s">
        <v>80</v>
      </c>
      <c r="AP34" s="28" t="s">
        <v>81</v>
      </c>
      <c r="AQ34" s="43" t="s">
        <v>82</v>
      </c>
      <c r="AR34" s="28"/>
      <c r="AS34" s="41"/>
      <c r="AT34" s="41"/>
      <c r="AU34" s="41"/>
      <c r="AV34" s="41"/>
      <c r="AW34" s="28"/>
      <c r="AX34" s="28"/>
      <c r="AY34" s="41"/>
      <c r="AZ34" s="28" t="s">
        <v>90</v>
      </c>
      <c r="BA34" s="46" t="s">
        <v>91</v>
      </c>
      <c r="BB34" s="47"/>
      <c r="BC34" s="48">
        <v>25103134307</v>
      </c>
      <c r="BD34" s="48" t="s">
        <v>117</v>
      </c>
      <c r="BE34" s="36" t="s">
        <v>102</v>
      </c>
      <c r="BF34" s="44"/>
      <c r="BG34" s="65"/>
      <c r="BH34" s="83"/>
      <c r="BI34" s="83"/>
      <c r="BJ34" s="8"/>
      <c r="BK34" s="8"/>
      <c r="BL34" s="10"/>
      <c r="BM34" s="7"/>
      <c r="BN34" s="4"/>
      <c r="BO34" s="17"/>
      <c r="BP34" s="4"/>
      <c r="BQ34" s="10"/>
      <c r="BR34" s="4"/>
      <c r="BS34" s="10"/>
      <c r="BT34" s="4"/>
      <c r="BU34" s="4"/>
      <c r="BV34" s="4"/>
      <c r="BW34" s="20"/>
      <c r="BX34" s="4"/>
      <c r="BY34" s="4"/>
      <c r="BZ34" s="4"/>
      <c r="CA34" s="20"/>
      <c r="CB34" s="4"/>
      <c r="CC34" s="4"/>
      <c r="CD34" s="4"/>
      <c r="CE34" s="116"/>
      <c r="CF34" s="117"/>
      <c r="CG34" s="117"/>
      <c r="CH34" s="117"/>
      <c r="CI34" s="117"/>
      <c r="CJ34" s="116"/>
    </row>
    <row r="35" spans="1:88" s="118" customFormat="1" ht="21" customHeight="1">
      <c r="A35" s="28">
        <v>34</v>
      </c>
      <c r="B35" s="29" t="s">
        <v>549</v>
      </c>
      <c r="C35" s="73" t="s">
        <v>550</v>
      </c>
      <c r="D35" s="129" t="s">
        <v>1750</v>
      </c>
      <c r="E35" s="32" t="s">
        <v>1689</v>
      </c>
      <c r="F35" s="33" t="s">
        <v>1678</v>
      </c>
      <c r="G35" s="111" t="s">
        <v>1683</v>
      </c>
      <c r="H35" s="33" t="s">
        <v>1688</v>
      </c>
      <c r="I35" s="124"/>
      <c r="J35" s="124"/>
      <c r="K35" s="124"/>
      <c r="L35" s="124"/>
      <c r="M35" s="124"/>
      <c r="N35" s="124"/>
      <c r="O35" s="50">
        <v>45725</v>
      </c>
      <c r="P35" s="51">
        <v>45725</v>
      </c>
      <c r="Q35" s="55"/>
      <c r="R35" s="124"/>
      <c r="S35" s="124"/>
      <c r="T35" s="124"/>
      <c r="U35" s="124"/>
      <c r="V35" s="51">
        <v>36269</v>
      </c>
      <c r="W35" s="37">
        <v>26</v>
      </c>
      <c r="X35" s="37" t="s">
        <v>96</v>
      </c>
      <c r="Y35" s="28" t="s">
        <v>72</v>
      </c>
      <c r="Z35" s="28" t="s">
        <v>73</v>
      </c>
      <c r="AA35" s="79" t="s">
        <v>1724</v>
      </c>
      <c r="AB35" s="53" t="s">
        <v>106</v>
      </c>
      <c r="AC35" s="28" t="s">
        <v>551</v>
      </c>
      <c r="AD35" s="28" t="s">
        <v>123</v>
      </c>
      <c r="AE35" s="96"/>
      <c r="AF35" s="124"/>
      <c r="AG35" s="124"/>
      <c r="AH35" s="124"/>
      <c r="AI35" s="55" t="s">
        <v>552</v>
      </c>
      <c r="AJ35" s="42">
        <v>16</v>
      </c>
      <c r="AK35" s="76" t="s">
        <v>173</v>
      </c>
      <c r="AL35" s="28"/>
      <c r="AM35" s="28" t="s">
        <v>173</v>
      </c>
      <c r="AN35" s="28" t="s">
        <v>111</v>
      </c>
      <c r="AO35" s="28" t="s">
        <v>80</v>
      </c>
      <c r="AP35" s="28" t="s">
        <v>81</v>
      </c>
      <c r="AQ35" s="43" t="s">
        <v>82</v>
      </c>
      <c r="AR35" s="28"/>
      <c r="AS35" s="41" t="s">
        <v>553</v>
      </c>
      <c r="AT35" s="41"/>
      <c r="AU35" s="41"/>
      <c r="AV35" s="41"/>
      <c r="AW35" s="28"/>
      <c r="AX35" s="28"/>
      <c r="AY35" s="41"/>
      <c r="AZ35" s="28" t="s">
        <v>90</v>
      </c>
      <c r="BA35" s="46" t="s">
        <v>91</v>
      </c>
      <c r="BB35" s="68"/>
      <c r="BC35" s="55">
        <v>25082897692</v>
      </c>
      <c r="BD35" s="55" t="s">
        <v>117</v>
      </c>
      <c r="BE35" s="28" t="s">
        <v>102</v>
      </c>
      <c r="BF35" s="28"/>
      <c r="BG35" s="50"/>
      <c r="BH35" s="37" t="s">
        <v>117</v>
      </c>
      <c r="BI35" s="10"/>
      <c r="BJ35" s="8"/>
      <c r="BK35" s="8"/>
      <c r="BL35" s="10"/>
      <c r="BM35" s="7"/>
      <c r="BN35" s="4"/>
      <c r="BO35" s="17"/>
      <c r="BP35" s="4"/>
      <c r="BQ35" s="10"/>
      <c r="BR35" s="4"/>
      <c r="BS35" s="4"/>
      <c r="BT35" s="4"/>
      <c r="BU35" s="19"/>
      <c r="BV35" s="19"/>
      <c r="BW35" s="20"/>
      <c r="BX35" s="4"/>
      <c r="BY35" s="4"/>
      <c r="BZ35" s="4"/>
      <c r="CA35" s="20"/>
      <c r="CB35" s="4"/>
      <c r="CC35" s="4"/>
      <c r="CD35" s="4"/>
      <c r="CE35" s="116"/>
      <c r="CF35" s="117"/>
      <c r="CG35" s="117"/>
      <c r="CH35" s="117"/>
      <c r="CI35" s="117"/>
      <c r="CJ35" s="116"/>
    </row>
    <row r="36" spans="1:88" s="118" customFormat="1" ht="21" customHeight="1">
      <c r="A36" s="28">
        <v>35</v>
      </c>
      <c r="B36" s="29" t="s">
        <v>247</v>
      </c>
      <c r="C36" s="34" t="s">
        <v>248</v>
      </c>
      <c r="D36" s="129" t="s">
        <v>1750</v>
      </c>
      <c r="E36" s="32" t="s">
        <v>1689</v>
      </c>
      <c r="F36" s="33" t="s">
        <v>1678</v>
      </c>
      <c r="G36" s="33" t="s">
        <v>1685</v>
      </c>
      <c r="H36" s="78" t="s">
        <v>1686</v>
      </c>
      <c r="I36" s="124"/>
      <c r="J36" s="124"/>
      <c r="K36" s="124"/>
      <c r="L36" s="124"/>
      <c r="M36" s="124"/>
      <c r="N36" s="124"/>
      <c r="O36" s="35">
        <v>45725</v>
      </c>
      <c r="P36" s="35">
        <v>45725</v>
      </c>
      <c r="Q36" s="36"/>
      <c r="R36" s="124"/>
      <c r="S36" s="124"/>
      <c r="T36" s="124"/>
      <c r="U36" s="124"/>
      <c r="V36" s="35">
        <v>37237</v>
      </c>
      <c r="W36" s="37">
        <v>23</v>
      </c>
      <c r="X36" s="37" t="s">
        <v>96</v>
      </c>
      <c r="Y36" s="28" t="s">
        <v>72</v>
      </c>
      <c r="Z36" s="28" t="s">
        <v>73</v>
      </c>
      <c r="AA36" s="79" t="s">
        <v>1724</v>
      </c>
      <c r="AB36" s="39" t="s">
        <v>184</v>
      </c>
      <c r="AC36" s="36" t="s">
        <v>249</v>
      </c>
      <c r="AD36" s="36" t="s">
        <v>250</v>
      </c>
      <c r="AE36" s="40"/>
      <c r="AF36" s="124"/>
      <c r="AG36" s="124"/>
      <c r="AH36" s="124"/>
      <c r="AI36" s="41" t="s">
        <v>251</v>
      </c>
      <c r="AJ36" s="42">
        <v>16</v>
      </c>
      <c r="AK36" s="36" t="s">
        <v>252</v>
      </c>
      <c r="AL36" s="40"/>
      <c r="AM36" s="28" t="s">
        <v>252</v>
      </c>
      <c r="AN36" s="28" t="s">
        <v>253</v>
      </c>
      <c r="AO36" s="28" t="s">
        <v>80</v>
      </c>
      <c r="AP36" s="28" t="s">
        <v>81</v>
      </c>
      <c r="AQ36" s="43" t="s">
        <v>82</v>
      </c>
      <c r="AR36" s="36"/>
      <c r="AS36" s="44" t="s">
        <v>254</v>
      </c>
      <c r="AT36" s="44"/>
      <c r="AU36" s="44"/>
      <c r="AV36" s="44"/>
      <c r="AW36" s="36"/>
      <c r="AX36" s="36"/>
      <c r="AY36" s="44"/>
      <c r="AZ36" s="28" t="s">
        <v>90</v>
      </c>
      <c r="BA36" s="46" t="s">
        <v>91</v>
      </c>
      <c r="BB36" s="47"/>
      <c r="BC36" s="48" t="s">
        <v>117</v>
      </c>
      <c r="BD36" s="48" t="s">
        <v>117</v>
      </c>
      <c r="BE36" s="36" t="s">
        <v>210</v>
      </c>
      <c r="BF36" s="44"/>
      <c r="BG36" s="65"/>
      <c r="BH36" s="83"/>
      <c r="BI36" s="11"/>
      <c r="BJ36" s="13"/>
      <c r="BK36" s="13"/>
      <c r="BL36" s="11"/>
      <c r="BM36" s="9"/>
      <c r="BN36" s="5"/>
      <c r="BO36" s="15"/>
      <c r="BP36" s="5"/>
      <c r="BQ36" s="5"/>
      <c r="BR36" s="5"/>
      <c r="BS36" s="5"/>
      <c r="BT36" s="5"/>
      <c r="BU36" s="22"/>
      <c r="BV36" s="22"/>
      <c r="BW36" s="23"/>
      <c r="BX36" s="5"/>
      <c r="BY36" s="5"/>
      <c r="BZ36" s="5"/>
      <c r="CA36" s="23"/>
      <c r="CB36" s="5"/>
      <c r="CC36" s="5"/>
      <c r="CD36" s="5"/>
      <c r="CE36" s="116"/>
      <c r="CF36" s="117"/>
      <c r="CG36" s="117"/>
      <c r="CH36" s="117"/>
      <c r="CI36" s="117"/>
      <c r="CJ36" s="116"/>
    </row>
    <row r="37" spans="1:88" s="118" customFormat="1" ht="21" customHeight="1">
      <c r="A37" s="28">
        <v>36</v>
      </c>
      <c r="B37" s="29" t="s">
        <v>1391</v>
      </c>
      <c r="C37" s="34" t="s">
        <v>1392</v>
      </c>
      <c r="D37" s="129" t="s">
        <v>1750</v>
      </c>
      <c r="E37" s="32" t="s">
        <v>1689</v>
      </c>
      <c r="F37" s="33" t="s">
        <v>1678</v>
      </c>
      <c r="G37" s="111" t="s">
        <v>1683</v>
      </c>
      <c r="H37" s="34" t="s">
        <v>1283</v>
      </c>
      <c r="I37" s="124"/>
      <c r="J37" s="124"/>
      <c r="K37" s="124"/>
      <c r="L37" s="124"/>
      <c r="M37" s="124"/>
      <c r="N37" s="124"/>
      <c r="O37" s="35">
        <v>45822</v>
      </c>
      <c r="P37" s="35">
        <v>45822</v>
      </c>
      <c r="Q37" s="36"/>
      <c r="R37" s="124"/>
      <c r="S37" s="124"/>
      <c r="T37" s="124"/>
      <c r="U37" s="124"/>
      <c r="V37" s="35">
        <v>34368</v>
      </c>
      <c r="W37" s="37">
        <v>31</v>
      </c>
      <c r="X37" s="37" t="s">
        <v>71</v>
      </c>
      <c r="Y37" s="28" t="s">
        <v>72</v>
      </c>
      <c r="Z37" s="28" t="s">
        <v>73</v>
      </c>
      <c r="AA37" s="79" t="s">
        <v>1724</v>
      </c>
      <c r="AB37" s="39" t="s">
        <v>75</v>
      </c>
      <c r="AC37" s="36" t="s">
        <v>1393</v>
      </c>
      <c r="AD37" s="36" t="s">
        <v>1394</v>
      </c>
      <c r="AE37" s="40"/>
      <c r="AF37" s="124"/>
      <c r="AG37" s="124"/>
      <c r="AH37" s="124"/>
      <c r="AI37" s="41" t="s">
        <v>1395</v>
      </c>
      <c r="AJ37" s="42">
        <v>16</v>
      </c>
      <c r="AK37" s="36" t="s">
        <v>497</v>
      </c>
      <c r="AL37" s="40"/>
      <c r="AM37" s="36" t="s">
        <v>497</v>
      </c>
      <c r="AN37" s="36" t="s">
        <v>111</v>
      </c>
      <c r="AO37" s="28" t="s">
        <v>80</v>
      </c>
      <c r="AP37" s="28" t="s">
        <v>81</v>
      </c>
      <c r="AQ37" s="43" t="s">
        <v>82</v>
      </c>
      <c r="AR37" s="41"/>
      <c r="AS37" s="41"/>
      <c r="AT37" s="41"/>
      <c r="AU37" s="41"/>
      <c r="AV37" s="41"/>
      <c r="AW37" s="41"/>
      <c r="AX37" s="41"/>
      <c r="AY37" s="41"/>
      <c r="AZ37" s="28" t="s">
        <v>90</v>
      </c>
      <c r="BA37" s="46" t="s">
        <v>91</v>
      </c>
      <c r="BB37" s="47"/>
      <c r="BC37" s="48">
        <v>25082898096</v>
      </c>
      <c r="BD37" s="48" t="s">
        <v>117</v>
      </c>
      <c r="BE37" s="36" t="s">
        <v>210</v>
      </c>
      <c r="BF37" s="41"/>
      <c r="BG37" s="65"/>
      <c r="BH37" s="83"/>
      <c r="BI37" s="83"/>
      <c r="BJ37" s="88"/>
      <c r="BK37" s="83"/>
      <c r="BL37" s="83"/>
      <c r="BM37" s="93"/>
      <c r="BN37" s="93"/>
      <c r="BO37" s="93"/>
      <c r="BP37" s="40"/>
      <c r="BQ37" s="40" t="s">
        <v>117</v>
      </c>
      <c r="BR37" s="40" t="s">
        <v>117</v>
      </c>
      <c r="BS37" s="10"/>
      <c r="BT37" s="4"/>
      <c r="BU37" s="4"/>
      <c r="BV37" s="4"/>
      <c r="BW37" s="20"/>
      <c r="BX37" s="4"/>
      <c r="BY37" s="4"/>
      <c r="BZ37" s="4"/>
      <c r="CA37" s="20"/>
      <c r="CB37" s="4"/>
      <c r="CC37" s="4"/>
      <c r="CD37" s="4"/>
      <c r="CE37" s="116"/>
      <c r="CF37" s="117"/>
      <c r="CG37" s="117"/>
      <c r="CH37" s="117"/>
      <c r="CI37" s="117"/>
      <c r="CJ37" s="116"/>
    </row>
    <row r="38" spans="1:88" s="118" customFormat="1" ht="41" customHeight="1">
      <c r="A38" s="28">
        <v>37</v>
      </c>
      <c r="B38" s="29" t="s">
        <v>1238</v>
      </c>
      <c r="C38" s="34" t="s">
        <v>1239</v>
      </c>
      <c r="D38" s="129" t="s">
        <v>1750</v>
      </c>
      <c r="E38" s="32" t="s">
        <v>1689</v>
      </c>
      <c r="F38" s="33" t="s">
        <v>1678</v>
      </c>
      <c r="G38" s="111" t="s">
        <v>1683</v>
      </c>
      <c r="H38" s="34" t="s">
        <v>1687</v>
      </c>
      <c r="I38" s="124"/>
      <c r="J38" s="124"/>
      <c r="K38" s="124"/>
      <c r="L38" s="124"/>
      <c r="M38" s="124"/>
      <c r="N38" s="124"/>
      <c r="O38" s="35">
        <v>45822</v>
      </c>
      <c r="P38" s="35">
        <v>45822</v>
      </c>
      <c r="Q38" s="36"/>
      <c r="R38" s="124"/>
      <c r="S38" s="124"/>
      <c r="T38" s="124"/>
      <c r="U38" s="124"/>
      <c r="V38" s="35">
        <v>36705</v>
      </c>
      <c r="W38" s="37">
        <v>25</v>
      </c>
      <c r="X38" s="37" t="s">
        <v>96</v>
      </c>
      <c r="Y38" s="28" t="s">
        <v>72</v>
      </c>
      <c r="Z38" s="28" t="s">
        <v>73</v>
      </c>
      <c r="AA38" s="79" t="s">
        <v>1724</v>
      </c>
      <c r="AB38" s="39" t="s">
        <v>242</v>
      </c>
      <c r="AC38" s="36" t="s">
        <v>1240</v>
      </c>
      <c r="AD38" s="36" t="s">
        <v>215</v>
      </c>
      <c r="AE38" s="40"/>
      <c r="AF38" s="124"/>
      <c r="AG38" s="124"/>
      <c r="AH38" s="124"/>
      <c r="AI38" s="41" t="s">
        <v>1241</v>
      </c>
      <c r="AJ38" s="42">
        <v>16</v>
      </c>
      <c r="AK38" s="36" t="s">
        <v>158</v>
      </c>
      <c r="AL38" s="40"/>
      <c r="AM38" s="36" t="s">
        <v>158</v>
      </c>
      <c r="AN38" s="36" t="s">
        <v>159</v>
      </c>
      <c r="AO38" s="28" t="s">
        <v>80</v>
      </c>
      <c r="AP38" s="28" t="s">
        <v>81</v>
      </c>
      <c r="AQ38" s="43" t="s">
        <v>82</v>
      </c>
      <c r="AR38" s="80" t="s">
        <v>1242</v>
      </c>
      <c r="AS38" s="41" t="s">
        <v>1243</v>
      </c>
      <c r="AT38" s="41" t="s">
        <v>1244</v>
      </c>
      <c r="AU38" s="41" t="s">
        <v>293</v>
      </c>
      <c r="AV38" s="41" t="s">
        <v>1245</v>
      </c>
      <c r="AW38" s="28"/>
      <c r="AX38" s="28"/>
      <c r="AY38" s="41"/>
      <c r="AZ38" s="28" t="s">
        <v>90</v>
      </c>
      <c r="BA38" s="46" t="s">
        <v>91</v>
      </c>
      <c r="BB38" s="47"/>
      <c r="BC38" s="48">
        <v>25082898153</v>
      </c>
      <c r="BD38" s="48" t="s">
        <v>117</v>
      </c>
      <c r="BE38" s="36" t="s">
        <v>102</v>
      </c>
      <c r="BF38" s="44"/>
      <c r="BG38" s="65"/>
      <c r="BH38" s="83"/>
      <c r="BI38" s="83"/>
      <c r="BJ38" s="8"/>
      <c r="BK38" s="8"/>
      <c r="BL38" s="10"/>
      <c r="BM38" s="7"/>
      <c r="BN38" s="4"/>
      <c r="BO38" s="17"/>
      <c r="BP38" s="4"/>
      <c r="BQ38" s="10"/>
      <c r="BR38" s="4"/>
      <c r="BS38" s="10"/>
      <c r="BT38" s="4"/>
      <c r="BU38" s="4"/>
      <c r="BV38" s="4"/>
      <c r="BW38" s="20"/>
      <c r="BX38" s="4"/>
      <c r="BY38" s="4"/>
      <c r="BZ38" s="4"/>
      <c r="CA38" s="20"/>
      <c r="CB38" s="4"/>
      <c r="CC38" s="4"/>
      <c r="CD38" s="4"/>
      <c r="CE38" s="119"/>
      <c r="CF38" s="120"/>
      <c r="CG38" s="120"/>
      <c r="CH38" s="120"/>
      <c r="CI38" s="120"/>
      <c r="CJ38" s="119"/>
    </row>
    <row r="39" spans="1:88" s="118" customFormat="1" ht="20.5">
      <c r="A39" s="28">
        <v>38</v>
      </c>
      <c r="B39" s="29" t="s">
        <v>554</v>
      </c>
      <c r="C39" s="73" t="s">
        <v>555</v>
      </c>
      <c r="D39" s="129" t="s">
        <v>1750</v>
      </c>
      <c r="E39" s="32" t="s">
        <v>1689</v>
      </c>
      <c r="F39" s="33" t="s">
        <v>1678</v>
      </c>
      <c r="G39" s="111" t="s">
        <v>1683</v>
      </c>
      <c r="H39" s="33" t="s">
        <v>1688</v>
      </c>
      <c r="I39" s="124"/>
      <c r="J39" s="124"/>
      <c r="K39" s="124"/>
      <c r="L39" s="124"/>
      <c r="M39" s="124"/>
      <c r="N39" s="124"/>
      <c r="O39" s="50">
        <v>45725</v>
      </c>
      <c r="P39" s="51">
        <v>45725</v>
      </c>
      <c r="Q39" s="55"/>
      <c r="R39" s="124"/>
      <c r="S39" s="124"/>
      <c r="T39" s="124"/>
      <c r="U39" s="124"/>
      <c r="V39" s="51">
        <v>30026</v>
      </c>
      <c r="W39" s="37">
        <v>43</v>
      </c>
      <c r="X39" s="37" t="s">
        <v>121</v>
      </c>
      <c r="Y39" s="28" t="s">
        <v>72</v>
      </c>
      <c r="Z39" s="28" t="s">
        <v>73</v>
      </c>
      <c r="AA39" s="38" t="s">
        <v>328</v>
      </c>
      <c r="AB39" s="53" t="s">
        <v>556</v>
      </c>
      <c r="AC39" s="28" t="s">
        <v>557</v>
      </c>
      <c r="AD39" s="28" t="s">
        <v>215</v>
      </c>
      <c r="AE39" s="96"/>
      <c r="AF39" s="124"/>
      <c r="AG39" s="124"/>
      <c r="AH39" s="124"/>
      <c r="AI39" s="55" t="s">
        <v>558</v>
      </c>
      <c r="AJ39" s="42">
        <v>16</v>
      </c>
      <c r="AK39" s="56" t="s">
        <v>559</v>
      </c>
      <c r="AL39" s="28"/>
      <c r="AM39" s="28" t="s">
        <v>559</v>
      </c>
      <c r="AN39" s="28" t="s">
        <v>111</v>
      </c>
      <c r="AO39" s="28" t="s">
        <v>80</v>
      </c>
      <c r="AP39" s="28" t="s">
        <v>81</v>
      </c>
      <c r="AQ39" s="43" t="s">
        <v>82</v>
      </c>
      <c r="AR39" s="28"/>
      <c r="AS39" s="41" t="s">
        <v>560</v>
      </c>
      <c r="AT39" s="41"/>
      <c r="AU39" s="41"/>
      <c r="AV39" s="41"/>
      <c r="AW39" s="28"/>
      <c r="AX39" s="28"/>
      <c r="AY39" s="41"/>
      <c r="AZ39" s="28" t="s">
        <v>90</v>
      </c>
      <c r="BA39" s="46" t="s">
        <v>91</v>
      </c>
      <c r="BB39" s="68"/>
      <c r="BC39" s="55" t="s">
        <v>117</v>
      </c>
      <c r="BD39" s="55" t="s">
        <v>117</v>
      </c>
      <c r="BE39" s="28" t="s">
        <v>196</v>
      </c>
      <c r="BF39" s="28"/>
      <c r="BG39" s="50"/>
      <c r="BH39" s="37" t="s">
        <v>117</v>
      </c>
      <c r="BI39" s="10"/>
      <c r="BJ39" s="8"/>
      <c r="BK39" s="8"/>
      <c r="BL39" s="10"/>
      <c r="BM39" s="7"/>
      <c r="BN39" s="4"/>
      <c r="BO39" s="17"/>
      <c r="BP39" s="4"/>
      <c r="BQ39" s="10"/>
      <c r="BR39" s="4"/>
      <c r="BS39" s="10"/>
      <c r="BT39" s="4"/>
      <c r="BU39" s="4"/>
      <c r="BV39" s="4"/>
      <c r="BW39" s="20"/>
      <c r="BX39" s="4"/>
      <c r="BY39" s="4"/>
      <c r="BZ39" s="4"/>
      <c r="CA39" s="20"/>
      <c r="CB39" s="4"/>
      <c r="CC39" s="4"/>
      <c r="CD39" s="4"/>
      <c r="CE39" s="119"/>
      <c r="CF39" s="120"/>
      <c r="CG39" s="120"/>
      <c r="CH39" s="120"/>
      <c r="CI39" s="120"/>
      <c r="CJ39" s="119"/>
    </row>
    <row r="40" spans="1:88" s="118" customFormat="1" ht="21" customHeight="1">
      <c r="A40" s="28">
        <v>39</v>
      </c>
      <c r="B40" s="29" t="s">
        <v>256</v>
      </c>
      <c r="C40" s="34" t="s">
        <v>257</v>
      </c>
      <c r="D40" s="129" t="s">
        <v>1750</v>
      </c>
      <c r="E40" s="32" t="s">
        <v>1689</v>
      </c>
      <c r="F40" s="33" t="s">
        <v>1678</v>
      </c>
      <c r="G40" s="33" t="s">
        <v>1684</v>
      </c>
      <c r="H40" s="78" t="s">
        <v>1686</v>
      </c>
      <c r="I40" s="124"/>
      <c r="J40" s="124"/>
      <c r="K40" s="124"/>
      <c r="L40" s="124"/>
      <c r="M40" s="124"/>
      <c r="N40" s="124"/>
      <c r="O40" s="35">
        <v>45725</v>
      </c>
      <c r="P40" s="35">
        <v>45725</v>
      </c>
      <c r="Q40" s="36"/>
      <c r="R40" s="124"/>
      <c r="S40" s="124"/>
      <c r="T40" s="124"/>
      <c r="U40" s="124"/>
      <c r="V40" s="35">
        <v>34154</v>
      </c>
      <c r="W40" s="37">
        <v>32</v>
      </c>
      <c r="X40" s="37" t="s">
        <v>71</v>
      </c>
      <c r="Y40" s="28" t="s">
        <v>72</v>
      </c>
      <c r="Z40" s="28" t="s">
        <v>73</v>
      </c>
      <c r="AA40" s="79" t="s">
        <v>1724</v>
      </c>
      <c r="AB40" s="39" t="s">
        <v>106</v>
      </c>
      <c r="AC40" s="36" t="s">
        <v>258</v>
      </c>
      <c r="AD40" s="36" t="s">
        <v>123</v>
      </c>
      <c r="AE40" s="40"/>
      <c r="AF40" s="124"/>
      <c r="AG40" s="124"/>
      <c r="AH40" s="124"/>
      <c r="AI40" s="41" t="s">
        <v>259</v>
      </c>
      <c r="AJ40" s="42">
        <v>16</v>
      </c>
      <c r="AK40" s="36" t="s">
        <v>110</v>
      </c>
      <c r="AL40" s="40"/>
      <c r="AM40" s="28" t="s">
        <v>110</v>
      </c>
      <c r="AN40" s="28" t="s">
        <v>111</v>
      </c>
      <c r="AO40" s="28" t="s">
        <v>80</v>
      </c>
      <c r="AP40" s="28" t="s">
        <v>81</v>
      </c>
      <c r="AQ40" s="43" t="s">
        <v>82</v>
      </c>
      <c r="AR40" s="84" t="s">
        <v>260</v>
      </c>
      <c r="AS40" s="44" t="s">
        <v>261</v>
      </c>
      <c r="AT40" s="44" t="s">
        <v>262</v>
      </c>
      <c r="AU40" s="44" t="s">
        <v>85</v>
      </c>
      <c r="AV40" s="44" t="s">
        <v>263</v>
      </c>
      <c r="AW40" s="36" t="s">
        <v>264</v>
      </c>
      <c r="AX40" s="36" t="s">
        <v>88</v>
      </c>
      <c r="AY40" s="44" t="s">
        <v>265</v>
      </c>
      <c r="AZ40" s="28" t="s">
        <v>90</v>
      </c>
      <c r="BA40" s="46" t="s">
        <v>91</v>
      </c>
      <c r="BB40" s="47"/>
      <c r="BC40" s="48">
        <v>25041380574</v>
      </c>
      <c r="BD40" s="48" t="s">
        <v>117</v>
      </c>
      <c r="BE40" s="36" t="s">
        <v>102</v>
      </c>
      <c r="BF40" s="44" t="s">
        <v>266</v>
      </c>
      <c r="BG40" s="65"/>
      <c r="BH40" s="83"/>
      <c r="BI40" s="11"/>
      <c r="BJ40" s="13"/>
      <c r="BK40" s="13"/>
      <c r="BL40" s="11"/>
      <c r="BM40" s="9"/>
      <c r="BN40" s="5"/>
      <c r="BO40" s="15"/>
      <c r="BP40" s="5"/>
      <c r="BQ40" s="5"/>
      <c r="BR40" s="5"/>
      <c r="BS40" s="5"/>
      <c r="BT40" s="5"/>
      <c r="BU40" s="22"/>
      <c r="BV40" s="22"/>
      <c r="BW40" s="23"/>
      <c r="BX40" s="5"/>
      <c r="BY40" s="5"/>
      <c r="BZ40" s="5"/>
      <c r="CA40" s="23"/>
      <c r="CB40" s="5"/>
      <c r="CC40" s="5"/>
      <c r="CD40" s="5"/>
      <c r="CE40" s="116"/>
      <c r="CF40" s="117"/>
      <c r="CG40" s="117"/>
      <c r="CH40" s="117"/>
      <c r="CI40" s="117"/>
      <c r="CJ40" s="116"/>
    </row>
    <row r="41" spans="1:88" s="118" customFormat="1" ht="20.5" customHeight="1">
      <c r="A41" s="28">
        <v>40</v>
      </c>
      <c r="B41" s="29" t="s">
        <v>1396</v>
      </c>
      <c r="C41" s="34" t="s">
        <v>1397</v>
      </c>
      <c r="D41" s="129" t="s">
        <v>1750</v>
      </c>
      <c r="E41" s="32" t="s">
        <v>1689</v>
      </c>
      <c r="F41" s="33" t="s">
        <v>1678</v>
      </c>
      <c r="G41" s="111" t="s">
        <v>1683</v>
      </c>
      <c r="H41" s="34" t="s">
        <v>1283</v>
      </c>
      <c r="I41" s="124"/>
      <c r="J41" s="124"/>
      <c r="K41" s="124"/>
      <c r="L41" s="124"/>
      <c r="M41" s="124"/>
      <c r="N41" s="124"/>
      <c r="O41" s="35">
        <v>45822</v>
      </c>
      <c r="P41" s="35">
        <v>45822</v>
      </c>
      <c r="Q41" s="36"/>
      <c r="R41" s="124"/>
      <c r="S41" s="124"/>
      <c r="T41" s="124"/>
      <c r="U41" s="124"/>
      <c r="V41" s="35">
        <v>36585</v>
      </c>
      <c r="W41" s="37">
        <v>25</v>
      </c>
      <c r="X41" s="37" t="s">
        <v>96</v>
      </c>
      <c r="Y41" s="28" t="s">
        <v>72</v>
      </c>
      <c r="Z41" s="28" t="s">
        <v>73</v>
      </c>
      <c r="AA41" s="79" t="s">
        <v>1724</v>
      </c>
      <c r="AB41" s="39" t="s">
        <v>432</v>
      </c>
      <c r="AC41" s="36" t="s">
        <v>1398</v>
      </c>
      <c r="AD41" s="36" t="s">
        <v>123</v>
      </c>
      <c r="AE41" s="40"/>
      <c r="AF41" s="124"/>
      <c r="AG41" s="124"/>
      <c r="AH41" s="124"/>
      <c r="AI41" s="41" t="s">
        <v>1399</v>
      </c>
      <c r="AJ41" s="42">
        <v>16</v>
      </c>
      <c r="AK41" s="36" t="s">
        <v>140</v>
      </c>
      <c r="AL41" s="40"/>
      <c r="AM41" s="36" t="s">
        <v>140</v>
      </c>
      <c r="AN41" s="36" t="s">
        <v>126</v>
      </c>
      <c r="AO41" s="28" t="s">
        <v>80</v>
      </c>
      <c r="AP41" s="28" t="s">
        <v>81</v>
      </c>
      <c r="AQ41" s="43" t="s">
        <v>82</v>
      </c>
      <c r="AR41" s="41"/>
      <c r="AS41" s="41"/>
      <c r="AT41" s="41"/>
      <c r="AU41" s="41"/>
      <c r="AV41" s="41"/>
      <c r="AW41" s="41"/>
      <c r="AX41" s="41"/>
      <c r="AY41" s="41"/>
      <c r="AZ41" s="28" t="s">
        <v>90</v>
      </c>
      <c r="BA41" s="46" t="s">
        <v>91</v>
      </c>
      <c r="BB41" s="47"/>
      <c r="BC41" s="48">
        <v>25082898104</v>
      </c>
      <c r="BD41" s="48" t="s">
        <v>117</v>
      </c>
      <c r="BE41" s="36" t="s">
        <v>102</v>
      </c>
      <c r="BF41" s="41"/>
      <c r="BG41" s="65"/>
      <c r="BH41" s="83"/>
      <c r="BI41" s="83"/>
      <c r="BJ41" s="88"/>
      <c r="BK41" s="83"/>
      <c r="BL41" s="83"/>
      <c r="BM41" s="93"/>
      <c r="BN41" s="93"/>
      <c r="BO41" s="93"/>
      <c r="BP41" s="40"/>
      <c r="BQ41" s="40" t="s">
        <v>117</v>
      </c>
      <c r="BR41" s="40" t="s">
        <v>117</v>
      </c>
      <c r="BS41" s="10"/>
      <c r="BT41" s="4"/>
      <c r="BU41" s="4"/>
      <c r="BV41" s="4"/>
      <c r="BW41" s="20"/>
      <c r="BX41" s="4"/>
      <c r="BY41" s="4"/>
      <c r="BZ41" s="4"/>
      <c r="CA41" s="20"/>
      <c r="CB41" s="4"/>
      <c r="CC41" s="4"/>
      <c r="CD41" s="4"/>
      <c r="CE41" s="116"/>
      <c r="CF41" s="117"/>
      <c r="CG41" s="117"/>
      <c r="CH41" s="117"/>
      <c r="CI41" s="117"/>
      <c r="CJ41" s="116"/>
    </row>
    <row r="42" spans="1:88" s="118" customFormat="1" ht="20.5">
      <c r="A42" s="28">
        <v>41</v>
      </c>
      <c r="B42" s="29" t="s">
        <v>1246</v>
      </c>
      <c r="C42" s="34" t="s">
        <v>1247</v>
      </c>
      <c r="D42" s="129" t="s">
        <v>1750</v>
      </c>
      <c r="E42" s="32" t="s">
        <v>1689</v>
      </c>
      <c r="F42" s="33" t="s">
        <v>1678</v>
      </c>
      <c r="G42" s="111" t="s">
        <v>1683</v>
      </c>
      <c r="H42" s="34" t="s">
        <v>1687</v>
      </c>
      <c r="I42" s="124"/>
      <c r="J42" s="124"/>
      <c r="K42" s="124"/>
      <c r="L42" s="124"/>
      <c r="M42" s="124"/>
      <c r="N42" s="124"/>
      <c r="O42" s="35">
        <v>45822</v>
      </c>
      <c r="P42" s="35">
        <v>45822</v>
      </c>
      <c r="Q42" s="36"/>
      <c r="R42" s="124"/>
      <c r="S42" s="124"/>
      <c r="T42" s="124"/>
      <c r="U42" s="124"/>
      <c r="V42" s="35">
        <v>37148</v>
      </c>
      <c r="W42" s="37">
        <v>23</v>
      </c>
      <c r="X42" s="37" t="s">
        <v>96</v>
      </c>
      <c r="Y42" s="28" t="s">
        <v>72</v>
      </c>
      <c r="Z42" s="28" t="s">
        <v>73</v>
      </c>
      <c r="AA42" s="79" t="s">
        <v>1724</v>
      </c>
      <c r="AB42" s="39" t="s">
        <v>106</v>
      </c>
      <c r="AC42" s="36" t="s">
        <v>172</v>
      </c>
      <c r="AD42" s="36" t="s">
        <v>123</v>
      </c>
      <c r="AE42" s="40"/>
      <c r="AF42" s="124"/>
      <c r="AG42" s="124"/>
      <c r="AH42" s="124"/>
      <c r="AI42" s="41" t="s">
        <v>1248</v>
      </c>
      <c r="AJ42" s="42">
        <v>16</v>
      </c>
      <c r="AK42" s="36" t="s">
        <v>541</v>
      </c>
      <c r="AL42" s="40"/>
      <c r="AM42" s="36" t="s">
        <v>541</v>
      </c>
      <c r="AN42" s="36" t="s">
        <v>126</v>
      </c>
      <c r="AO42" s="28" t="s">
        <v>80</v>
      </c>
      <c r="AP42" s="28" t="s">
        <v>81</v>
      </c>
      <c r="AQ42" s="43" t="s">
        <v>82</v>
      </c>
      <c r="AR42" s="28"/>
      <c r="AS42" s="41"/>
      <c r="AT42" s="41"/>
      <c r="AU42" s="41"/>
      <c r="AV42" s="41"/>
      <c r="AW42" s="28"/>
      <c r="AX42" s="28"/>
      <c r="AY42" s="41"/>
      <c r="AZ42" s="28" t="s">
        <v>90</v>
      </c>
      <c r="BA42" s="46" t="s">
        <v>91</v>
      </c>
      <c r="BB42" s="47"/>
      <c r="BC42" s="48">
        <v>25082898161</v>
      </c>
      <c r="BD42" s="48" t="s">
        <v>117</v>
      </c>
      <c r="BE42" s="36" t="s">
        <v>102</v>
      </c>
      <c r="BF42" s="44"/>
      <c r="BG42" s="65"/>
      <c r="BH42" s="83"/>
      <c r="BI42" s="83"/>
      <c r="BJ42" s="8"/>
      <c r="BK42" s="8"/>
      <c r="BL42" s="10"/>
      <c r="BM42" s="7"/>
      <c r="BN42" s="4"/>
      <c r="BO42" s="14"/>
      <c r="BP42" s="4"/>
      <c r="BQ42" s="10"/>
      <c r="BR42" s="4"/>
      <c r="BS42" s="4"/>
      <c r="BT42" s="4"/>
      <c r="BU42" s="19"/>
      <c r="BV42" s="19"/>
      <c r="BW42" s="20"/>
      <c r="BX42" s="4"/>
      <c r="BY42" s="4"/>
      <c r="BZ42" s="4"/>
      <c r="CA42" s="20"/>
      <c r="CB42" s="4"/>
      <c r="CC42" s="4"/>
      <c r="CD42" s="4"/>
      <c r="CE42" s="116"/>
      <c r="CF42" s="117"/>
      <c r="CG42" s="117"/>
      <c r="CH42" s="117"/>
      <c r="CI42" s="117"/>
      <c r="CJ42" s="116"/>
    </row>
    <row r="43" spans="1:88" s="118" customFormat="1" ht="20.5">
      <c r="A43" s="28">
        <v>42</v>
      </c>
      <c r="B43" s="29" t="s">
        <v>561</v>
      </c>
      <c r="C43" s="77" t="s">
        <v>562</v>
      </c>
      <c r="D43" s="129" t="s">
        <v>1750</v>
      </c>
      <c r="E43" s="32" t="s">
        <v>1689</v>
      </c>
      <c r="F43" s="33" t="s">
        <v>1678</v>
      </c>
      <c r="G43" s="111" t="s">
        <v>1683</v>
      </c>
      <c r="H43" s="33" t="s">
        <v>1688</v>
      </c>
      <c r="I43" s="124"/>
      <c r="J43" s="124"/>
      <c r="K43" s="124"/>
      <c r="L43" s="124"/>
      <c r="M43" s="124"/>
      <c r="N43" s="124"/>
      <c r="O43" s="125">
        <v>45725</v>
      </c>
      <c r="P43" s="51">
        <v>45725</v>
      </c>
      <c r="Q43" s="55"/>
      <c r="R43" s="124"/>
      <c r="S43" s="124"/>
      <c r="T43" s="124"/>
      <c r="U43" s="124"/>
      <c r="V43" s="51">
        <v>28339</v>
      </c>
      <c r="W43" s="37">
        <v>48</v>
      </c>
      <c r="X43" s="37" t="s">
        <v>121</v>
      </c>
      <c r="Y43" s="53" t="s">
        <v>72</v>
      </c>
      <c r="Z43" s="53" t="s">
        <v>73</v>
      </c>
      <c r="AA43" s="79" t="s">
        <v>1724</v>
      </c>
      <c r="AB43" s="53" t="s">
        <v>106</v>
      </c>
      <c r="AC43" s="28" t="s">
        <v>563</v>
      </c>
      <c r="AD43" s="28" t="s">
        <v>123</v>
      </c>
      <c r="AE43" s="28"/>
      <c r="AF43" s="124"/>
      <c r="AG43" s="124"/>
      <c r="AH43" s="124"/>
      <c r="AI43" s="55" t="s">
        <v>564</v>
      </c>
      <c r="AJ43" s="42">
        <v>16</v>
      </c>
      <c r="AK43" s="56" t="s">
        <v>110</v>
      </c>
      <c r="AL43" s="28"/>
      <c r="AM43" s="53" t="s">
        <v>110</v>
      </c>
      <c r="AN43" s="53" t="s">
        <v>111</v>
      </c>
      <c r="AO43" s="28" t="s">
        <v>80</v>
      </c>
      <c r="AP43" s="28" t="s">
        <v>81</v>
      </c>
      <c r="AQ43" s="43" t="s">
        <v>82</v>
      </c>
      <c r="AR43" s="28"/>
      <c r="AS43" s="41" t="s">
        <v>565</v>
      </c>
      <c r="AT43" s="126"/>
      <c r="AU43" s="126"/>
      <c r="AV43" s="126"/>
      <c r="AW43" s="53"/>
      <c r="AX43" s="53"/>
      <c r="AY43" s="126"/>
      <c r="AZ43" s="28" t="s">
        <v>90</v>
      </c>
      <c r="BA43" s="46" t="s">
        <v>91</v>
      </c>
      <c r="BB43" s="68"/>
      <c r="BC43" s="55">
        <v>25041380491</v>
      </c>
      <c r="BD43" s="55" t="s">
        <v>1709</v>
      </c>
      <c r="BE43" s="28" t="s">
        <v>196</v>
      </c>
      <c r="BF43" s="28"/>
      <c r="BG43" s="125"/>
      <c r="BH43" s="37" t="s">
        <v>117</v>
      </c>
      <c r="BI43" s="10"/>
      <c r="BJ43" s="8"/>
      <c r="BK43" s="8"/>
      <c r="BL43" s="10"/>
      <c r="BM43" s="7"/>
      <c r="BN43" s="4"/>
      <c r="BO43" s="17"/>
      <c r="BP43" s="4"/>
      <c r="BQ43" s="10"/>
      <c r="BR43" s="4"/>
      <c r="BS43" s="10"/>
      <c r="BT43" s="4"/>
      <c r="BU43" s="4"/>
      <c r="BV43" s="4"/>
      <c r="BW43" s="20"/>
      <c r="BX43" s="4"/>
      <c r="BY43" s="4"/>
      <c r="BZ43" s="4"/>
      <c r="CA43" s="20"/>
      <c r="CB43" s="4"/>
      <c r="CC43" s="4"/>
      <c r="CD43" s="4"/>
      <c r="CE43" s="116"/>
      <c r="CF43" s="117"/>
      <c r="CG43" s="117"/>
      <c r="CH43" s="117"/>
      <c r="CI43" s="117"/>
      <c r="CJ43" s="116"/>
    </row>
    <row r="44" spans="1:88" s="118" customFormat="1" ht="20.5">
      <c r="A44" s="28">
        <v>43</v>
      </c>
      <c r="B44" s="29" t="s">
        <v>268</v>
      </c>
      <c r="C44" s="34" t="s">
        <v>269</v>
      </c>
      <c r="D44" s="129" t="s">
        <v>1750</v>
      </c>
      <c r="E44" s="32" t="s">
        <v>1689</v>
      </c>
      <c r="F44" s="33" t="s">
        <v>1678</v>
      </c>
      <c r="G44" s="33" t="s">
        <v>1685</v>
      </c>
      <c r="H44" s="78" t="s">
        <v>1686</v>
      </c>
      <c r="I44" s="124"/>
      <c r="J44" s="124"/>
      <c r="K44" s="124"/>
      <c r="L44" s="124"/>
      <c r="M44" s="124"/>
      <c r="N44" s="124"/>
      <c r="O44" s="35">
        <v>45725</v>
      </c>
      <c r="P44" s="35">
        <v>45725</v>
      </c>
      <c r="Q44" s="36"/>
      <c r="R44" s="124"/>
      <c r="S44" s="124"/>
      <c r="T44" s="124"/>
      <c r="U44" s="124"/>
      <c r="V44" s="35">
        <v>31244</v>
      </c>
      <c r="W44" s="37">
        <v>40</v>
      </c>
      <c r="X44" s="37" t="s">
        <v>71</v>
      </c>
      <c r="Y44" s="28" t="s">
        <v>72</v>
      </c>
      <c r="Z44" s="28" t="s">
        <v>73</v>
      </c>
      <c r="AA44" s="79" t="s">
        <v>1724</v>
      </c>
      <c r="AB44" s="39" t="s">
        <v>270</v>
      </c>
      <c r="AC44" s="36" t="s">
        <v>271</v>
      </c>
      <c r="AD44" s="36" t="s">
        <v>272</v>
      </c>
      <c r="AE44" s="40"/>
      <c r="AF44" s="124"/>
      <c r="AG44" s="124"/>
      <c r="AH44" s="124"/>
      <c r="AI44" s="41" t="s">
        <v>273</v>
      </c>
      <c r="AJ44" s="42">
        <v>16</v>
      </c>
      <c r="AK44" s="36" t="s">
        <v>274</v>
      </c>
      <c r="AL44" s="40"/>
      <c r="AM44" s="28" t="s">
        <v>274</v>
      </c>
      <c r="AN44" s="28" t="s">
        <v>275</v>
      </c>
      <c r="AO44" s="28" t="s">
        <v>80</v>
      </c>
      <c r="AP44" s="28" t="s">
        <v>81</v>
      </c>
      <c r="AQ44" s="43" t="s">
        <v>82</v>
      </c>
      <c r="AR44" s="84" t="s">
        <v>276</v>
      </c>
      <c r="AS44" s="44" t="s">
        <v>277</v>
      </c>
      <c r="AT44" s="44" t="s">
        <v>278</v>
      </c>
      <c r="AU44" s="44" t="s">
        <v>85</v>
      </c>
      <c r="AV44" s="44" t="s">
        <v>279</v>
      </c>
      <c r="AW44" s="36" t="s">
        <v>280</v>
      </c>
      <c r="AX44" s="36" t="s">
        <v>165</v>
      </c>
      <c r="AY44" s="44" t="s">
        <v>281</v>
      </c>
      <c r="AZ44" s="28" t="s">
        <v>90</v>
      </c>
      <c r="BA44" s="46" t="s">
        <v>91</v>
      </c>
      <c r="BB44" s="47"/>
      <c r="BC44" s="48">
        <v>25041381366</v>
      </c>
      <c r="BD44" s="48" t="s">
        <v>117</v>
      </c>
      <c r="BE44" s="36" t="s">
        <v>167</v>
      </c>
      <c r="BF44" s="44" t="s">
        <v>282</v>
      </c>
      <c r="BG44" s="65"/>
      <c r="BH44" s="83"/>
      <c r="BI44" s="10"/>
      <c r="BJ44" s="8"/>
      <c r="BK44" s="8"/>
      <c r="BL44" s="10"/>
      <c r="BM44" s="7"/>
      <c r="BN44" s="4"/>
      <c r="BO44" s="14"/>
      <c r="BP44" s="4"/>
      <c r="BQ44" s="4"/>
      <c r="BR44" s="4"/>
      <c r="BS44" s="4"/>
      <c r="BT44" s="4"/>
      <c r="BU44" s="19"/>
      <c r="BV44" s="19"/>
      <c r="BW44" s="20"/>
      <c r="BX44" s="4"/>
      <c r="BY44" s="4"/>
      <c r="BZ44" s="4"/>
      <c r="CA44" s="20"/>
      <c r="CB44" s="4"/>
      <c r="CC44" s="4"/>
      <c r="CD44" s="4"/>
      <c r="CE44" s="119"/>
      <c r="CF44" s="120"/>
      <c r="CG44" s="120"/>
      <c r="CH44" s="120"/>
      <c r="CI44" s="120"/>
      <c r="CJ44" s="119"/>
    </row>
    <row r="45" spans="1:88" s="118" customFormat="1" ht="20.5" customHeight="1">
      <c r="A45" s="28">
        <v>44</v>
      </c>
      <c r="B45" s="29" t="s">
        <v>1400</v>
      </c>
      <c r="C45" s="34" t="s">
        <v>1401</v>
      </c>
      <c r="D45" s="129" t="s">
        <v>1750</v>
      </c>
      <c r="E45" s="32" t="s">
        <v>1689</v>
      </c>
      <c r="F45" s="33" t="s">
        <v>1678</v>
      </c>
      <c r="G45" s="111" t="s">
        <v>1683</v>
      </c>
      <c r="H45" s="34" t="s">
        <v>1283</v>
      </c>
      <c r="I45" s="124"/>
      <c r="J45" s="124"/>
      <c r="K45" s="124"/>
      <c r="L45" s="124"/>
      <c r="M45" s="124"/>
      <c r="N45" s="124"/>
      <c r="O45" s="35">
        <v>45822</v>
      </c>
      <c r="P45" s="35">
        <v>45822</v>
      </c>
      <c r="Q45" s="36"/>
      <c r="R45" s="124"/>
      <c r="S45" s="124"/>
      <c r="T45" s="124"/>
      <c r="U45" s="124"/>
      <c r="V45" s="35">
        <v>30508</v>
      </c>
      <c r="W45" s="37">
        <v>42</v>
      </c>
      <c r="X45" s="37" t="s">
        <v>121</v>
      </c>
      <c r="Y45" s="28" t="s">
        <v>72</v>
      </c>
      <c r="Z45" s="28" t="s">
        <v>73</v>
      </c>
      <c r="AA45" s="79" t="s">
        <v>1724</v>
      </c>
      <c r="AB45" s="39" t="s">
        <v>106</v>
      </c>
      <c r="AC45" s="36" t="s">
        <v>108</v>
      </c>
      <c r="AD45" s="36" t="s">
        <v>123</v>
      </c>
      <c r="AE45" s="40"/>
      <c r="AF45" s="124"/>
      <c r="AG45" s="124"/>
      <c r="AH45" s="124"/>
      <c r="AI45" s="41" t="s">
        <v>1402</v>
      </c>
      <c r="AJ45" s="42">
        <v>16</v>
      </c>
      <c r="AK45" s="36" t="s">
        <v>1403</v>
      </c>
      <c r="AL45" s="40"/>
      <c r="AM45" s="36" t="s">
        <v>1403</v>
      </c>
      <c r="AN45" s="36" t="s">
        <v>1404</v>
      </c>
      <c r="AO45" s="28" t="s">
        <v>1405</v>
      </c>
      <c r="AP45" s="28" t="s">
        <v>81</v>
      </c>
      <c r="AQ45" s="43" t="s">
        <v>82</v>
      </c>
      <c r="AR45" s="41"/>
      <c r="AS45" s="41"/>
      <c r="AT45" s="41"/>
      <c r="AU45" s="41"/>
      <c r="AV45" s="41"/>
      <c r="AW45" s="41"/>
      <c r="AX45" s="41"/>
      <c r="AY45" s="41"/>
      <c r="AZ45" s="28" t="s">
        <v>90</v>
      </c>
      <c r="BA45" s="46" t="s">
        <v>91</v>
      </c>
      <c r="BB45" s="47"/>
      <c r="BC45" s="48">
        <v>25082898112</v>
      </c>
      <c r="BD45" s="48" t="s">
        <v>117</v>
      </c>
      <c r="BE45" s="36" t="s">
        <v>92</v>
      </c>
      <c r="BF45" s="41"/>
      <c r="BG45" s="65"/>
      <c r="BH45" s="83"/>
      <c r="BI45" s="83"/>
      <c r="BJ45" s="88"/>
      <c r="BK45" s="83"/>
      <c r="BL45" s="83"/>
      <c r="BM45" s="93"/>
      <c r="BN45" s="93"/>
      <c r="BO45" s="93"/>
      <c r="BP45" s="40"/>
      <c r="BQ45" s="40" t="s">
        <v>117</v>
      </c>
      <c r="BR45" s="40" t="s">
        <v>117</v>
      </c>
      <c r="BS45" s="11"/>
      <c r="BT45" s="5"/>
      <c r="BU45" s="5"/>
      <c r="BV45" s="5"/>
      <c r="BW45" s="23"/>
      <c r="BX45" s="5"/>
      <c r="BY45" s="5"/>
      <c r="BZ45" s="5"/>
      <c r="CA45" s="23"/>
      <c r="CB45" s="5"/>
      <c r="CC45" s="5"/>
      <c r="CD45" s="5"/>
      <c r="CE45" s="116"/>
      <c r="CF45" s="117"/>
      <c r="CG45" s="117"/>
      <c r="CH45" s="117"/>
      <c r="CI45" s="117"/>
      <c r="CJ45" s="116"/>
    </row>
    <row r="46" spans="1:88" s="118" customFormat="1" ht="20.5" customHeight="1">
      <c r="A46" s="28">
        <v>45</v>
      </c>
      <c r="B46" s="29" t="s">
        <v>1249</v>
      </c>
      <c r="C46" s="34" t="s">
        <v>1250</v>
      </c>
      <c r="D46" s="129" t="s">
        <v>1750</v>
      </c>
      <c r="E46" s="32" t="s">
        <v>1689</v>
      </c>
      <c r="F46" s="33" t="s">
        <v>1678</v>
      </c>
      <c r="G46" s="111" t="s">
        <v>1683</v>
      </c>
      <c r="H46" s="34" t="s">
        <v>1687</v>
      </c>
      <c r="I46" s="124"/>
      <c r="J46" s="124"/>
      <c r="K46" s="124"/>
      <c r="L46" s="124"/>
      <c r="M46" s="124"/>
      <c r="N46" s="124"/>
      <c r="O46" s="35">
        <v>45822</v>
      </c>
      <c r="P46" s="35">
        <v>45822</v>
      </c>
      <c r="Q46" s="36"/>
      <c r="R46" s="124"/>
      <c r="S46" s="124"/>
      <c r="T46" s="124"/>
      <c r="U46" s="124"/>
      <c r="V46" s="35">
        <v>35825</v>
      </c>
      <c r="W46" s="37">
        <v>27</v>
      </c>
      <c r="X46" s="37" t="s">
        <v>96</v>
      </c>
      <c r="Y46" s="28" t="s">
        <v>72</v>
      </c>
      <c r="Z46" s="28" t="s">
        <v>73</v>
      </c>
      <c r="AA46" s="79" t="s">
        <v>1724</v>
      </c>
      <c r="AB46" s="39" t="s">
        <v>215</v>
      </c>
      <c r="AC46" s="36" t="s">
        <v>215</v>
      </c>
      <c r="AD46" s="36" t="s">
        <v>215</v>
      </c>
      <c r="AE46" s="40"/>
      <c r="AF46" s="124"/>
      <c r="AG46" s="124"/>
      <c r="AH46" s="124"/>
      <c r="AI46" s="41" t="s">
        <v>1251</v>
      </c>
      <c r="AJ46" s="42">
        <v>16</v>
      </c>
      <c r="AK46" s="36" t="s">
        <v>388</v>
      </c>
      <c r="AL46" s="40"/>
      <c r="AM46" s="36" t="s">
        <v>388</v>
      </c>
      <c r="AN46" s="36" t="s">
        <v>111</v>
      </c>
      <c r="AO46" s="28" t="s">
        <v>80</v>
      </c>
      <c r="AP46" s="28" t="s">
        <v>81</v>
      </c>
      <c r="AQ46" s="43" t="s">
        <v>82</v>
      </c>
      <c r="AR46" s="80" t="s">
        <v>1252</v>
      </c>
      <c r="AS46" s="41" t="s">
        <v>1253</v>
      </c>
      <c r="AT46" s="41" t="s">
        <v>1254</v>
      </c>
      <c r="AU46" s="41" t="s">
        <v>85</v>
      </c>
      <c r="AV46" s="41" t="s">
        <v>1255</v>
      </c>
      <c r="AW46" s="28" t="s">
        <v>1256</v>
      </c>
      <c r="AX46" s="28" t="s">
        <v>88</v>
      </c>
      <c r="AY46" s="41" t="s">
        <v>1257</v>
      </c>
      <c r="AZ46" s="28" t="s">
        <v>90</v>
      </c>
      <c r="BA46" s="46" t="s">
        <v>91</v>
      </c>
      <c r="BB46" s="47"/>
      <c r="BC46" s="48">
        <v>25082898179</v>
      </c>
      <c r="BD46" s="48" t="s">
        <v>117</v>
      </c>
      <c r="BE46" s="36" t="s">
        <v>167</v>
      </c>
      <c r="BF46" s="44" t="s">
        <v>1258</v>
      </c>
      <c r="BG46" s="65"/>
      <c r="BH46" s="83"/>
      <c r="BI46" s="83"/>
      <c r="BJ46" s="8"/>
      <c r="BK46" s="8"/>
      <c r="BL46" s="10"/>
      <c r="BM46" s="7"/>
      <c r="BN46" s="4"/>
      <c r="BO46" s="14"/>
      <c r="BP46" s="4"/>
      <c r="BQ46" s="10"/>
      <c r="BR46" s="4"/>
      <c r="BS46" s="4"/>
      <c r="BT46" s="4"/>
      <c r="BU46" s="19"/>
      <c r="BV46" s="19"/>
      <c r="BW46" s="20"/>
      <c r="BX46" s="4"/>
      <c r="BY46" s="4"/>
      <c r="BZ46" s="4"/>
      <c r="CA46" s="20"/>
      <c r="CB46" s="4"/>
      <c r="CC46" s="4"/>
      <c r="CD46" s="4"/>
      <c r="CE46" s="116"/>
      <c r="CF46" s="117"/>
      <c r="CG46" s="117"/>
      <c r="CH46" s="117"/>
      <c r="CI46" s="117"/>
      <c r="CJ46" s="116"/>
    </row>
    <row r="47" spans="1:88" s="118" customFormat="1" ht="20.5" customHeight="1">
      <c r="A47" s="28">
        <v>46</v>
      </c>
      <c r="B47" s="29" t="s">
        <v>566</v>
      </c>
      <c r="C47" s="77" t="s">
        <v>567</v>
      </c>
      <c r="D47" s="129" t="s">
        <v>1750</v>
      </c>
      <c r="E47" s="32" t="s">
        <v>1689</v>
      </c>
      <c r="F47" s="33" t="s">
        <v>1678</v>
      </c>
      <c r="G47" s="111" t="s">
        <v>1683</v>
      </c>
      <c r="H47" s="33" t="s">
        <v>1688</v>
      </c>
      <c r="I47" s="124"/>
      <c r="J47" s="124"/>
      <c r="K47" s="124"/>
      <c r="L47" s="124"/>
      <c r="M47" s="124"/>
      <c r="N47" s="124"/>
      <c r="O47" s="50">
        <v>45725</v>
      </c>
      <c r="P47" s="51">
        <v>45725</v>
      </c>
      <c r="Q47" s="55"/>
      <c r="R47" s="124"/>
      <c r="S47" s="124"/>
      <c r="T47" s="124"/>
      <c r="U47" s="124"/>
      <c r="V47" s="51">
        <v>34090</v>
      </c>
      <c r="W47" s="37">
        <v>32</v>
      </c>
      <c r="X47" s="37" t="s">
        <v>71</v>
      </c>
      <c r="Y47" s="28" t="s">
        <v>72</v>
      </c>
      <c r="Z47" s="28" t="s">
        <v>73</v>
      </c>
      <c r="AA47" s="79" t="s">
        <v>1724</v>
      </c>
      <c r="AB47" s="53" t="s">
        <v>106</v>
      </c>
      <c r="AC47" s="28" t="s">
        <v>172</v>
      </c>
      <c r="AD47" s="28" t="s">
        <v>123</v>
      </c>
      <c r="AE47" s="96"/>
      <c r="AF47" s="124"/>
      <c r="AG47" s="124"/>
      <c r="AH47" s="124"/>
      <c r="AI47" s="55" t="s">
        <v>568</v>
      </c>
      <c r="AJ47" s="42">
        <v>16</v>
      </c>
      <c r="AK47" s="56" t="s">
        <v>440</v>
      </c>
      <c r="AL47" s="28"/>
      <c r="AM47" s="28" t="s">
        <v>440</v>
      </c>
      <c r="AN47" s="28" t="s">
        <v>126</v>
      </c>
      <c r="AO47" s="28" t="s">
        <v>80</v>
      </c>
      <c r="AP47" s="28" t="s">
        <v>81</v>
      </c>
      <c r="AQ47" s="43" t="s">
        <v>82</v>
      </c>
      <c r="AR47" s="80" t="s">
        <v>569</v>
      </c>
      <c r="AS47" s="41" t="s">
        <v>570</v>
      </c>
      <c r="AT47" s="41"/>
      <c r="AU47" s="41" t="s">
        <v>85</v>
      </c>
      <c r="AV47" s="41" t="s">
        <v>571</v>
      </c>
      <c r="AW47" s="28"/>
      <c r="AX47" s="28" t="s">
        <v>132</v>
      </c>
      <c r="AY47" s="41" t="s">
        <v>572</v>
      </c>
      <c r="AZ47" s="28" t="s">
        <v>90</v>
      </c>
      <c r="BA47" s="46" t="s">
        <v>91</v>
      </c>
      <c r="BB47" s="68"/>
      <c r="BC47" s="55">
        <v>25041381341</v>
      </c>
      <c r="BD47" s="55" t="s">
        <v>117</v>
      </c>
      <c r="BE47" s="28" t="s">
        <v>167</v>
      </c>
      <c r="BF47" s="49" t="s">
        <v>573</v>
      </c>
      <c r="BG47" s="50"/>
      <c r="BH47" s="37" t="s">
        <v>117</v>
      </c>
      <c r="BI47" s="10"/>
      <c r="BJ47" s="8"/>
      <c r="BK47" s="8"/>
      <c r="BL47" s="10"/>
      <c r="BM47" s="7"/>
      <c r="BN47" s="4"/>
      <c r="BO47" s="17"/>
      <c r="BP47" s="4"/>
      <c r="BQ47" s="10"/>
      <c r="BR47" s="4"/>
      <c r="BS47" s="10"/>
      <c r="BT47" s="4"/>
      <c r="BU47" s="4"/>
      <c r="BV47" s="4"/>
      <c r="BW47" s="20"/>
      <c r="BX47" s="4"/>
      <c r="BY47" s="4"/>
      <c r="BZ47" s="4"/>
      <c r="CA47" s="20"/>
      <c r="CB47" s="4"/>
      <c r="CC47" s="4"/>
      <c r="CD47" s="4"/>
      <c r="CE47" s="116"/>
      <c r="CF47" s="117"/>
      <c r="CG47" s="117"/>
      <c r="CH47" s="117"/>
      <c r="CI47" s="117"/>
      <c r="CJ47" s="116"/>
    </row>
    <row r="48" spans="1:88" s="118" customFormat="1" ht="20.5" customHeight="1">
      <c r="A48" s="28">
        <v>47</v>
      </c>
      <c r="B48" s="29" t="s">
        <v>284</v>
      </c>
      <c r="C48" s="81" t="s">
        <v>285</v>
      </c>
      <c r="D48" s="129" t="s">
        <v>1750</v>
      </c>
      <c r="E48" s="32" t="s">
        <v>1689</v>
      </c>
      <c r="F48" s="33" t="s">
        <v>1678</v>
      </c>
      <c r="G48" s="33" t="s">
        <v>1685</v>
      </c>
      <c r="H48" s="78" t="s">
        <v>1686</v>
      </c>
      <c r="I48" s="124"/>
      <c r="J48" s="124"/>
      <c r="K48" s="124"/>
      <c r="L48" s="124"/>
      <c r="M48" s="124"/>
      <c r="N48" s="124"/>
      <c r="O48" s="35">
        <v>45725</v>
      </c>
      <c r="P48" s="35">
        <v>45725</v>
      </c>
      <c r="Q48" s="36"/>
      <c r="R48" s="124"/>
      <c r="S48" s="124"/>
      <c r="T48" s="124"/>
      <c r="U48" s="124"/>
      <c r="V48" s="35">
        <v>36530</v>
      </c>
      <c r="W48" s="37">
        <v>25</v>
      </c>
      <c r="X48" s="37" t="s">
        <v>96</v>
      </c>
      <c r="Y48" s="28" t="s">
        <v>72</v>
      </c>
      <c r="Z48" s="28" t="s">
        <v>73</v>
      </c>
      <c r="AA48" s="79" t="s">
        <v>1724</v>
      </c>
      <c r="AB48" s="39" t="s">
        <v>106</v>
      </c>
      <c r="AC48" s="36" t="s">
        <v>286</v>
      </c>
      <c r="AD48" s="36" t="s">
        <v>287</v>
      </c>
      <c r="AE48" s="40"/>
      <c r="AF48" s="124"/>
      <c r="AG48" s="124"/>
      <c r="AH48" s="124"/>
      <c r="AI48" s="41" t="s">
        <v>288</v>
      </c>
      <c r="AJ48" s="42">
        <v>16</v>
      </c>
      <c r="AK48" s="36" t="s">
        <v>289</v>
      </c>
      <c r="AL48" s="40"/>
      <c r="AM48" s="28" t="s">
        <v>289</v>
      </c>
      <c r="AN48" s="28" t="s">
        <v>253</v>
      </c>
      <c r="AO48" s="28" t="s">
        <v>80</v>
      </c>
      <c r="AP48" s="28" t="s">
        <v>81</v>
      </c>
      <c r="AQ48" s="43" t="s">
        <v>82</v>
      </c>
      <c r="AR48" s="80" t="s">
        <v>290</v>
      </c>
      <c r="AS48" s="44" t="s">
        <v>291</v>
      </c>
      <c r="AT48" s="44" t="s">
        <v>292</v>
      </c>
      <c r="AU48" s="44" t="s">
        <v>293</v>
      </c>
      <c r="AV48" s="44" t="s">
        <v>294</v>
      </c>
      <c r="AW48" s="36"/>
      <c r="AX48" s="36"/>
      <c r="AY48" s="44"/>
      <c r="AZ48" s="28" t="s">
        <v>90</v>
      </c>
      <c r="BA48" s="46" t="s">
        <v>91</v>
      </c>
      <c r="BB48" s="47"/>
      <c r="BC48" s="48">
        <v>25041381440</v>
      </c>
      <c r="BD48" s="48" t="s">
        <v>117</v>
      </c>
      <c r="BE48" s="36" t="s">
        <v>102</v>
      </c>
      <c r="BF48" s="44" t="s">
        <v>295</v>
      </c>
      <c r="BG48" s="65"/>
      <c r="BH48" s="83"/>
      <c r="BI48" s="10"/>
      <c r="BJ48" s="8"/>
      <c r="BK48" s="8"/>
      <c r="BL48" s="10"/>
      <c r="BM48" s="7"/>
      <c r="BN48" s="4"/>
      <c r="BO48" s="14"/>
      <c r="BP48" s="4"/>
      <c r="BQ48" s="4"/>
      <c r="BR48" s="4"/>
      <c r="BS48" s="4"/>
      <c r="BT48" s="4"/>
      <c r="BU48" s="19"/>
      <c r="BV48" s="19"/>
      <c r="BW48" s="20"/>
      <c r="BX48" s="4"/>
      <c r="BY48" s="4"/>
      <c r="BZ48" s="4"/>
      <c r="CA48" s="20"/>
      <c r="CB48" s="4"/>
      <c r="CC48" s="4"/>
      <c r="CD48" s="4"/>
      <c r="CE48" s="116"/>
      <c r="CF48" s="117"/>
      <c r="CG48" s="117"/>
      <c r="CH48" s="117"/>
      <c r="CI48" s="117"/>
      <c r="CJ48" s="116"/>
    </row>
    <row r="49" spans="1:88" s="118" customFormat="1" ht="20.5" customHeight="1">
      <c r="A49" s="28">
        <v>48</v>
      </c>
      <c r="B49" s="29" t="s">
        <v>1406</v>
      </c>
      <c r="C49" s="34" t="s">
        <v>1407</v>
      </c>
      <c r="D49" s="129" t="s">
        <v>1750</v>
      </c>
      <c r="E49" s="32" t="s">
        <v>1689</v>
      </c>
      <c r="F49" s="33" t="s">
        <v>1678</v>
      </c>
      <c r="G49" s="111" t="s">
        <v>1683</v>
      </c>
      <c r="H49" s="34" t="s">
        <v>1283</v>
      </c>
      <c r="I49" s="124"/>
      <c r="J49" s="124"/>
      <c r="K49" s="124"/>
      <c r="L49" s="124"/>
      <c r="M49" s="124"/>
      <c r="N49" s="124"/>
      <c r="O49" s="35">
        <v>45822</v>
      </c>
      <c r="P49" s="35">
        <v>45822</v>
      </c>
      <c r="Q49" s="36"/>
      <c r="R49" s="124"/>
      <c r="S49" s="124"/>
      <c r="T49" s="124"/>
      <c r="U49" s="124"/>
      <c r="V49" s="35">
        <v>36898</v>
      </c>
      <c r="W49" s="37">
        <v>24</v>
      </c>
      <c r="X49" s="37" t="s">
        <v>96</v>
      </c>
      <c r="Y49" s="28" t="s">
        <v>72</v>
      </c>
      <c r="Z49" s="28" t="s">
        <v>73</v>
      </c>
      <c r="AA49" s="79" t="s">
        <v>1724</v>
      </c>
      <c r="AB49" s="39" t="s">
        <v>106</v>
      </c>
      <c r="AC49" s="36" t="s">
        <v>108</v>
      </c>
      <c r="AD49" s="36" t="s">
        <v>123</v>
      </c>
      <c r="AE49" s="40"/>
      <c r="AF49" s="124"/>
      <c r="AG49" s="124"/>
      <c r="AH49" s="124"/>
      <c r="AI49" s="41" t="s">
        <v>1408</v>
      </c>
      <c r="AJ49" s="42">
        <v>16</v>
      </c>
      <c r="AK49" s="36" t="s">
        <v>632</v>
      </c>
      <c r="AL49" s="40"/>
      <c r="AM49" s="36" t="s">
        <v>632</v>
      </c>
      <c r="AN49" s="36" t="s">
        <v>253</v>
      </c>
      <c r="AO49" s="28" t="s">
        <v>80</v>
      </c>
      <c r="AP49" s="28" t="s">
        <v>81</v>
      </c>
      <c r="AQ49" s="43" t="s">
        <v>82</v>
      </c>
      <c r="AR49" s="41"/>
      <c r="AS49" s="41" t="s">
        <v>1409</v>
      </c>
      <c r="AT49" s="41" t="s">
        <v>1410</v>
      </c>
      <c r="AU49" s="41" t="s">
        <v>85</v>
      </c>
      <c r="AV49" s="41" t="s">
        <v>1409</v>
      </c>
      <c r="AW49" s="41" t="s">
        <v>1411</v>
      </c>
      <c r="AX49" s="41" t="s">
        <v>88</v>
      </c>
      <c r="AY49" s="41" t="s">
        <v>1412</v>
      </c>
      <c r="AZ49" s="28" t="s">
        <v>90</v>
      </c>
      <c r="BA49" s="46" t="s">
        <v>91</v>
      </c>
      <c r="BB49" s="47"/>
      <c r="BC49" s="48">
        <v>25082898120</v>
      </c>
      <c r="BD49" s="48" t="s">
        <v>117</v>
      </c>
      <c r="BE49" s="36" t="s">
        <v>210</v>
      </c>
      <c r="BF49" s="41"/>
      <c r="BG49" s="65"/>
      <c r="BH49" s="83"/>
      <c r="BI49" s="83"/>
      <c r="BJ49" s="88"/>
      <c r="BK49" s="83"/>
      <c r="BL49" s="83"/>
      <c r="BM49" s="93"/>
      <c r="BN49" s="93"/>
      <c r="BO49" s="93"/>
      <c r="BP49" s="40"/>
      <c r="BQ49" s="40" t="s">
        <v>117</v>
      </c>
      <c r="BR49" s="40" t="s">
        <v>117</v>
      </c>
      <c r="BS49" s="10"/>
      <c r="BT49" s="4"/>
      <c r="BU49" s="4"/>
      <c r="BV49" s="4"/>
      <c r="BW49" s="20"/>
      <c r="BX49" s="4"/>
      <c r="BY49" s="4"/>
      <c r="BZ49" s="4"/>
      <c r="CA49" s="20"/>
      <c r="CB49" s="4"/>
      <c r="CC49" s="4"/>
      <c r="CD49" s="4"/>
      <c r="CE49" s="116"/>
      <c r="CF49" s="117"/>
      <c r="CG49" s="117"/>
      <c r="CH49" s="117"/>
      <c r="CI49" s="117"/>
      <c r="CJ49" s="116"/>
    </row>
    <row r="50" spans="1:88" s="118" customFormat="1" ht="20.5" customHeight="1">
      <c r="A50" s="28">
        <v>49</v>
      </c>
      <c r="B50" s="29" t="s">
        <v>1259</v>
      </c>
      <c r="C50" s="34" t="s">
        <v>1260</v>
      </c>
      <c r="D50" s="129" t="s">
        <v>1750</v>
      </c>
      <c r="E50" s="32" t="s">
        <v>1689</v>
      </c>
      <c r="F50" s="33" t="s">
        <v>1678</v>
      </c>
      <c r="G50" s="111" t="s">
        <v>1683</v>
      </c>
      <c r="H50" s="34" t="s">
        <v>1687</v>
      </c>
      <c r="I50" s="124"/>
      <c r="J50" s="124"/>
      <c r="K50" s="124"/>
      <c r="L50" s="124"/>
      <c r="M50" s="124"/>
      <c r="N50" s="124"/>
      <c r="O50" s="35">
        <v>45822</v>
      </c>
      <c r="P50" s="35">
        <v>45822</v>
      </c>
      <c r="Q50" s="36"/>
      <c r="R50" s="124"/>
      <c r="S50" s="124"/>
      <c r="T50" s="124"/>
      <c r="U50" s="124"/>
      <c r="V50" s="35">
        <v>32944</v>
      </c>
      <c r="W50" s="37">
        <v>35</v>
      </c>
      <c r="X50" s="37" t="s">
        <v>71</v>
      </c>
      <c r="Y50" s="28" t="s">
        <v>72</v>
      </c>
      <c r="Z50" s="28" t="s">
        <v>73</v>
      </c>
      <c r="AA50" s="79" t="s">
        <v>1724</v>
      </c>
      <c r="AB50" s="39" t="s">
        <v>106</v>
      </c>
      <c r="AC50" s="36" t="s">
        <v>108</v>
      </c>
      <c r="AD50" s="36" t="s">
        <v>123</v>
      </c>
      <c r="AE50" s="40"/>
      <c r="AF50" s="124"/>
      <c r="AG50" s="124"/>
      <c r="AH50" s="124"/>
      <c r="AI50" s="41" t="s">
        <v>1261</v>
      </c>
      <c r="AJ50" s="42">
        <v>16</v>
      </c>
      <c r="AK50" s="36" t="s">
        <v>388</v>
      </c>
      <c r="AL50" s="40"/>
      <c r="AM50" s="36" t="s">
        <v>388</v>
      </c>
      <c r="AN50" s="36" t="s">
        <v>111</v>
      </c>
      <c r="AO50" s="28" t="s">
        <v>80</v>
      </c>
      <c r="AP50" s="28" t="s">
        <v>81</v>
      </c>
      <c r="AQ50" s="43" t="s">
        <v>82</v>
      </c>
      <c r="AR50" s="28"/>
      <c r="AS50" s="41" t="s">
        <v>1262</v>
      </c>
      <c r="AT50" s="41" t="s">
        <v>1263</v>
      </c>
      <c r="AU50" s="41" t="s">
        <v>165</v>
      </c>
      <c r="AV50" s="41" t="s">
        <v>1264</v>
      </c>
      <c r="AW50" s="28" t="s">
        <v>1265</v>
      </c>
      <c r="AX50" s="28" t="s">
        <v>85</v>
      </c>
      <c r="AY50" s="41" t="s">
        <v>1266</v>
      </c>
      <c r="AZ50" s="28" t="s">
        <v>90</v>
      </c>
      <c r="BA50" s="46" t="s">
        <v>91</v>
      </c>
      <c r="BB50" s="47"/>
      <c r="BC50" s="48">
        <v>25103134950</v>
      </c>
      <c r="BD50" s="48" t="s">
        <v>117</v>
      </c>
      <c r="BE50" s="36" t="s">
        <v>1267</v>
      </c>
      <c r="BF50" s="44" t="s">
        <v>1268</v>
      </c>
      <c r="BG50" s="65"/>
      <c r="BH50" s="83"/>
      <c r="BI50" s="83"/>
      <c r="BJ50" s="8"/>
      <c r="BK50" s="8"/>
      <c r="BL50" s="10"/>
      <c r="BM50" s="7"/>
      <c r="BN50" s="4"/>
      <c r="BO50" s="14"/>
      <c r="BP50" s="4"/>
      <c r="BQ50" s="10"/>
      <c r="BR50" s="4"/>
      <c r="BS50" s="4"/>
      <c r="BT50" s="4"/>
      <c r="BU50" s="19"/>
      <c r="BV50" s="19"/>
      <c r="BW50" s="20"/>
      <c r="BX50" s="4"/>
      <c r="BY50" s="4"/>
      <c r="BZ50" s="4"/>
      <c r="CA50" s="20"/>
      <c r="CB50" s="4"/>
      <c r="CC50" s="4"/>
      <c r="CD50" s="4"/>
      <c r="CE50" s="116"/>
      <c r="CF50" s="117"/>
      <c r="CG50" s="117"/>
      <c r="CH50" s="117"/>
      <c r="CI50" s="117"/>
      <c r="CJ50" s="116"/>
    </row>
    <row r="51" spans="1:88" s="118" customFormat="1" ht="20.5">
      <c r="A51" s="28">
        <v>50</v>
      </c>
      <c r="B51" s="29" t="s">
        <v>574</v>
      </c>
      <c r="C51" s="73" t="s">
        <v>575</v>
      </c>
      <c r="D51" s="129" t="s">
        <v>1750</v>
      </c>
      <c r="E51" s="32" t="s">
        <v>1689</v>
      </c>
      <c r="F51" s="33" t="s">
        <v>1678</v>
      </c>
      <c r="G51" s="111" t="s">
        <v>1683</v>
      </c>
      <c r="H51" s="33" t="s">
        <v>1688</v>
      </c>
      <c r="I51" s="124"/>
      <c r="J51" s="124"/>
      <c r="K51" s="124"/>
      <c r="L51" s="124"/>
      <c r="M51" s="124"/>
      <c r="N51" s="124"/>
      <c r="O51" s="98">
        <v>45725</v>
      </c>
      <c r="P51" s="75">
        <v>45725</v>
      </c>
      <c r="Q51" s="55"/>
      <c r="R51" s="124"/>
      <c r="S51" s="124"/>
      <c r="T51" s="124"/>
      <c r="U51" s="124"/>
      <c r="V51" s="98">
        <v>37233</v>
      </c>
      <c r="W51" s="37">
        <v>23</v>
      </c>
      <c r="X51" s="37" t="s">
        <v>96</v>
      </c>
      <c r="Y51" s="28" t="s">
        <v>72</v>
      </c>
      <c r="Z51" s="28" t="s">
        <v>73</v>
      </c>
      <c r="AA51" s="79" t="s">
        <v>1724</v>
      </c>
      <c r="AB51" s="53" t="s">
        <v>184</v>
      </c>
      <c r="AC51" s="28" t="s">
        <v>576</v>
      </c>
      <c r="AD51" s="28" t="s">
        <v>577</v>
      </c>
      <c r="AE51" s="96"/>
      <c r="AF51" s="124"/>
      <c r="AG51" s="124"/>
      <c r="AH51" s="124"/>
      <c r="AI51" s="55" t="s">
        <v>578</v>
      </c>
      <c r="AJ51" s="42">
        <v>16</v>
      </c>
      <c r="AK51" s="76" t="s">
        <v>579</v>
      </c>
      <c r="AL51" s="28"/>
      <c r="AM51" s="28" t="s">
        <v>579</v>
      </c>
      <c r="AN51" s="28" t="s">
        <v>253</v>
      </c>
      <c r="AO51" s="28" t="s">
        <v>80</v>
      </c>
      <c r="AP51" s="28" t="s">
        <v>81</v>
      </c>
      <c r="AQ51" s="43" t="s">
        <v>82</v>
      </c>
      <c r="AR51" s="28"/>
      <c r="AS51" s="41" t="s">
        <v>580</v>
      </c>
      <c r="AT51" s="41"/>
      <c r="AU51" s="41"/>
      <c r="AV51" s="41"/>
      <c r="AW51" s="28"/>
      <c r="AX51" s="28"/>
      <c r="AY51" s="41"/>
      <c r="AZ51" s="28" t="s">
        <v>90</v>
      </c>
      <c r="BA51" s="46" t="s">
        <v>91</v>
      </c>
      <c r="BB51" s="68"/>
      <c r="BC51" s="55">
        <v>25041381192</v>
      </c>
      <c r="BD51" s="55" t="s">
        <v>117</v>
      </c>
      <c r="BE51" s="28" t="s">
        <v>102</v>
      </c>
      <c r="BF51" s="28"/>
      <c r="BG51" s="50"/>
      <c r="BH51" s="37" t="s">
        <v>117</v>
      </c>
      <c r="BI51" s="10"/>
      <c r="BJ51" s="8"/>
      <c r="BK51" s="8"/>
      <c r="BL51" s="10"/>
      <c r="BM51" s="7"/>
      <c r="BN51" s="4"/>
      <c r="BO51" s="17"/>
      <c r="BP51" s="4"/>
      <c r="BQ51" s="10"/>
      <c r="BR51" s="4"/>
      <c r="BS51" s="10"/>
      <c r="BT51" s="4"/>
      <c r="BU51" s="4"/>
      <c r="BV51" s="4"/>
      <c r="BW51" s="20"/>
      <c r="BX51" s="4"/>
      <c r="BY51" s="4"/>
      <c r="BZ51" s="4"/>
      <c r="CA51" s="20"/>
      <c r="CB51" s="4"/>
      <c r="CC51" s="4"/>
      <c r="CD51" s="4"/>
      <c r="CE51" s="116"/>
      <c r="CF51" s="117"/>
      <c r="CG51" s="117"/>
      <c r="CH51" s="117"/>
      <c r="CI51" s="117"/>
      <c r="CJ51" s="116"/>
    </row>
    <row r="52" spans="1:88" s="118" customFormat="1" ht="20.5" customHeight="1">
      <c r="A52" s="28">
        <v>51</v>
      </c>
      <c r="B52" s="85" t="s">
        <v>297</v>
      </c>
      <c r="C52" s="34" t="s">
        <v>298</v>
      </c>
      <c r="D52" s="129" t="s">
        <v>1750</v>
      </c>
      <c r="E52" s="32" t="s">
        <v>1689</v>
      </c>
      <c r="F52" s="33" t="s">
        <v>1678</v>
      </c>
      <c r="G52" s="33" t="s">
        <v>1684</v>
      </c>
      <c r="H52" s="78" t="s">
        <v>1686</v>
      </c>
      <c r="I52" s="124"/>
      <c r="J52" s="124"/>
      <c r="K52" s="124"/>
      <c r="L52" s="124"/>
      <c r="M52" s="124"/>
      <c r="N52" s="124"/>
      <c r="O52" s="35">
        <v>45725</v>
      </c>
      <c r="P52" s="35">
        <v>45725</v>
      </c>
      <c r="Q52" s="36"/>
      <c r="R52" s="124"/>
      <c r="S52" s="124"/>
      <c r="T52" s="124"/>
      <c r="U52" s="124"/>
      <c r="V52" s="35">
        <v>35977</v>
      </c>
      <c r="W52" s="37">
        <v>27</v>
      </c>
      <c r="X52" s="37" t="s">
        <v>96</v>
      </c>
      <c r="Y52" s="28" t="s">
        <v>72</v>
      </c>
      <c r="Z52" s="28" t="s">
        <v>73</v>
      </c>
      <c r="AA52" s="79" t="s">
        <v>1724</v>
      </c>
      <c r="AB52" s="39" t="s">
        <v>106</v>
      </c>
      <c r="AC52" s="36" t="s">
        <v>108</v>
      </c>
      <c r="AD52" s="36" t="s">
        <v>123</v>
      </c>
      <c r="AE52" s="40"/>
      <c r="AF52" s="124"/>
      <c r="AG52" s="124"/>
      <c r="AH52" s="124"/>
      <c r="AI52" s="41" t="s">
        <v>299</v>
      </c>
      <c r="AJ52" s="42">
        <v>16</v>
      </c>
      <c r="AK52" s="36" t="s">
        <v>110</v>
      </c>
      <c r="AL52" s="40"/>
      <c r="AM52" s="28" t="s">
        <v>110</v>
      </c>
      <c r="AN52" s="28" t="s">
        <v>111</v>
      </c>
      <c r="AO52" s="28" t="s">
        <v>80</v>
      </c>
      <c r="AP52" s="28" t="s">
        <v>81</v>
      </c>
      <c r="AQ52" s="43" t="s">
        <v>82</v>
      </c>
      <c r="AR52" s="36"/>
      <c r="AS52" s="44" t="s">
        <v>300</v>
      </c>
      <c r="AT52" s="44"/>
      <c r="AU52" s="44"/>
      <c r="AV52" s="44"/>
      <c r="AW52" s="36"/>
      <c r="AX52" s="36"/>
      <c r="AY52" s="44"/>
      <c r="AZ52" s="28" t="s">
        <v>90</v>
      </c>
      <c r="BA52" s="46" t="s">
        <v>91</v>
      </c>
      <c r="BB52" s="47"/>
      <c r="BC52" s="48" t="s">
        <v>117</v>
      </c>
      <c r="BD52" s="48" t="s">
        <v>117</v>
      </c>
      <c r="BE52" s="36" t="s">
        <v>210</v>
      </c>
      <c r="BF52" s="44"/>
      <c r="BG52" s="65"/>
      <c r="BH52" s="83"/>
      <c r="BI52" s="10"/>
      <c r="BJ52" s="8"/>
      <c r="BK52" s="8"/>
      <c r="BL52" s="10"/>
      <c r="BM52" s="7"/>
      <c r="BN52" s="4"/>
      <c r="BO52" s="14"/>
      <c r="BP52" s="4"/>
      <c r="BQ52" s="4"/>
      <c r="BR52" s="4"/>
      <c r="BS52" s="4"/>
      <c r="BT52" s="4"/>
      <c r="BU52" s="19"/>
      <c r="BV52" s="19"/>
      <c r="BW52" s="20"/>
      <c r="BX52" s="4"/>
      <c r="BY52" s="4"/>
      <c r="BZ52" s="4"/>
      <c r="CA52" s="20"/>
      <c r="CB52" s="4"/>
      <c r="CC52" s="4"/>
      <c r="CD52" s="4"/>
      <c r="CE52" s="116"/>
      <c r="CF52" s="117"/>
      <c r="CG52" s="117"/>
      <c r="CH52" s="117"/>
      <c r="CI52" s="117"/>
      <c r="CJ52" s="116"/>
    </row>
    <row r="53" spans="1:88" s="118" customFormat="1" ht="20.5">
      <c r="A53" s="28">
        <v>52</v>
      </c>
      <c r="B53" s="29" t="s">
        <v>1413</v>
      </c>
      <c r="C53" s="34" t="s">
        <v>1414</v>
      </c>
      <c r="D53" s="129" t="s">
        <v>1750</v>
      </c>
      <c r="E53" s="32" t="s">
        <v>1689</v>
      </c>
      <c r="F53" s="33" t="s">
        <v>1678</v>
      </c>
      <c r="G53" s="111" t="s">
        <v>1683</v>
      </c>
      <c r="H53" s="34" t="s">
        <v>1283</v>
      </c>
      <c r="I53" s="124"/>
      <c r="J53" s="124"/>
      <c r="K53" s="124"/>
      <c r="L53" s="124"/>
      <c r="M53" s="124"/>
      <c r="N53" s="124"/>
      <c r="O53" s="35">
        <v>45822</v>
      </c>
      <c r="P53" s="35">
        <v>45822</v>
      </c>
      <c r="Q53" s="36"/>
      <c r="R53" s="124"/>
      <c r="S53" s="124"/>
      <c r="T53" s="124"/>
      <c r="U53" s="124"/>
      <c r="V53" s="35">
        <v>31295</v>
      </c>
      <c r="W53" s="37">
        <v>40</v>
      </c>
      <c r="X53" s="37" t="s">
        <v>71</v>
      </c>
      <c r="Y53" s="28" t="s">
        <v>72</v>
      </c>
      <c r="Z53" s="28" t="s">
        <v>73</v>
      </c>
      <c r="AA53" s="79" t="s">
        <v>1724</v>
      </c>
      <c r="AB53" s="39" t="s">
        <v>106</v>
      </c>
      <c r="AC53" s="36" t="s">
        <v>1415</v>
      </c>
      <c r="AD53" s="36" t="s">
        <v>123</v>
      </c>
      <c r="AE53" s="40"/>
      <c r="AF53" s="124"/>
      <c r="AG53" s="124"/>
      <c r="AH53" s="124"/>
      <c r="AI53" s="41" t="s">
        <v>1416</v>
      </c>
      <c r="AJ53" s="42">
        <v>16</v>
      </c>
      <c r="AK53" s="36" t="s">
        <v>632</v>
      </c>
      <c r="AL53" s="40"/>
      <c r="AM53" s="36" t="s">
        <v>632</v>
      </c>
      <c r="AN53" s="36" t="s">
        <v>253</v>
      </c>
      <c r="AO53" s="28" t="s">
        <v>80</v>
      </c>
      <c r="AP53" s="28" t="s">
        <v>81</v>
      </c>
      <c r="AQ53" s="43" t="s">
        <v>82</v>
      </c>
      <c r="AR53" s="101" t="s">
        <v>1417</v>
      </c>
      <c r="AS53" s="41" t="s">
        <v>1418</v>
      </c>
      <c r="AT53" s="41"/>
      <c r="AU53" s="41" t="s">
        <v>85</v>
      </c>
      <c r="AV53" s="41" t="s">
        <v>1419</v>
      </c>
      <c r="AW53" s="41"/>
      <c r="AX53" s="41"/>
      <c r="AY53" s="41"/>
      <c r="AZ53" s="28" t="s">
        <v>90</v>
      </c>
      <c r="BA53" s="46" t="s">
        <v>91</v>
      </c>
      <c r="BB53" s="47"/>
      <c r="BC53" s="48" t="s">
        <v>117</v>
      </c>
      <c r="BD53" s="48" t="s">
        <v>117</v>
      </c>
      <c r="BE53" s="36" t="s">
        <v>167</v>
      </c>
      <c r="BF53" s="41" t="s">
        <v>1420</v>
      </c>
      <c r="BG53" s="65"/>
      <c r="BH53" s="83"/>
      <c r="BI53" s="83"/>
      <c r="BJ53" s="88"/>
      <c r="BK53" s="83"/>
      <c r="BL53" s="83"/>
      <c r="BM53" s="93"/>
      <c r="BN53" s="93"/>
      <c r="BO53" s="93"/>
      <c r="BP53" s="40"/>
      <c r="BQ53" s="40" t="s">
        <v>117</v>
      </c>
      <c r="BR53" s="40" t="s">
        <v>117</v>
      </c>
      <c r="BS53" s="10"/>
      <c r="BT53" s="4"/>
      <c r="BU53" s="4"/>
      <c r="BV53" s="4"/>
      <c r="BW53" s="20"/>
      <c r="BX53" s="4"/>
      <c r="BY53" s="4"/>
      <c r="BZ53" s="4"/>
      <c r="CA53" s="20"/>
      <c r="CB53" s="4"/>
      <c r="CC53" s="4"/>
      <c r="CD53" s="4"/>
      <c r="CE53" s="116"/>
      <c r="CF53" s="117"/>
      <c r="CG53" s="117"/>
      <c r="CH53" s="117"/>
      <c r="CI53" s="117"/>
      <c r="CJ53" s="116"/>
    </row>
    <row r="54" spans="1:88" s="118" customFormat="1" ht="20.5">
      <c r="A54" s="28">
        <v>53</v>
      </c>
      <c r="B54" s="29" t="s">
        <v>1269</v>
      </c>
      <c r="C54" s="34" t="s">
        <v>1270</v>
      </c>
      <c r="D54" s="129" t="s">
        <v>1750</v>
      </c>
      <c r="E54" s="32" t="s">
        <v>1689</v>
      </c>
      <c r="F54" s="33" t="s">
        <v>1678</v>
      </c>
      <c r="G54" s="111" t="s">
        <v>1683</v>
      </c>
      <c r="H54" s="34" t="s">
        <v>1687</v>
      </c>
      <c r="I54" s="124"/>
      <c r="J54" s="124"/>
      <c r="K54" s="124"/>
      <c r="L54" s="124"/>
      <c r="M54" s="124"/>
      <c r="N54" s="124"/>
      <c r="O54" s="35">
        <v>45822</v>
      </c>
      <c r="P54" s="35">
        <v>45822</v>
      </c>
      <c r="Q54" s="36"/>
      <c r="R54" s="124"/>
      <c r="S54" s="124"/>
      <c r="T54" s="124"/>
      <c r="U54" s="124"/>
      <c r="V54" s="35">
        <v>31908</v>
      </c>
      <c r="W54" s="37">
        <v>38</v>
      </c>
      <c r="X54" s="37" t="s">
        <v>71</v>
      </c>
      <c r="Y54" s="28" t="s">
        <v>72</v>
      </c>
      <c r="Z54" s="28" t="s">
        <v>73</v>
      </c>
      <c r="AA54" s="79" t="s">
        <v>1724</v>
      </c>
      <c r="AB54" s="39" t="s">
        <v>184</v>
      </c>
      <c r="AC54" s="36" t="s">
        <v>396</v>
      </c>
      <c r="AD54" s="36" t="s">
        <v>1271</v>
      </c>
      <c r="AE54" s="40"/>
      <c r="AF54" s="124"/>
      <c r="AG54" s="124"/>
      <c r="AH54" s="124"/>
      <c r="AI54" s="41" t="s">
        <v>1272</v>
      </c>
      <c r="AJ54" s="42">
        <v>16</v>
      </c>
      <c r="AK54" s="36" t="s">
        <v>1273</v>
      </c>
      <c r="AL54" s="40"/>
      <c r="AM54" s="36" t="s">
        <v>1273</v>
      </c>
      <c r="AN54" s="36" t="s">
        <v>80</v>
      </c>
      <c r="AO54" s="28" t="s">
        <v>80</v>
      </c>
      <c r="AP54" s="28" t="s">
        <v>81</v>
      </c>
      <c r="AQ54" s="43" t="s">
        <v>82</v>
      </c>
      <c r="AR54" s="28"/>
      <c r="AS54" s="41"/>
      <c r="AT54" s="41"/>
      <c r="AU54" s="41"/>
      <c r="AV54" s="41"/>
      <c r="AW54" s="28"/>
      <c r="AX54" s="28"/>
      <c r="AY54" s="41"/>
      <c r="AZ54" s="28" t="s">
        <v>90</v>
      </c>
      <c r="BA54" s="46" t="s">
        <v>91</v>
      </c>
      <c r="BB54" s="47"/>
      <c r="BC54" s="48">
        <v>25082898187</v>
      </c>
      <c r="BD54" s="48" t="s">
        <v>117</v>
      </c>
      <c r="BE54" s="36" t="s">
        <v>116</v>
      </c>
      <c r="BF54" s="44"/>
      <c r="BG54" s="65"/>
      <c r="BH54" s="83"/>
      <c r="BI54" s="83"/>
      <c r="BJ54" s="8"/>
      <c r="BK54" s="8"/>
      <c r="BL54" s="10"/>
      <c r="BM54" s="7"/>
      <c r="BN54" s="4"/>
      <c r="BO54" s="14"/>
      <c r="BP54" s="4"/>
      <c r="BQ54" s="10"/>
      <c r="BR54" s="4"/>
      <c r="BS54" s="4"/>
      <c r="BT54" s="4"/>
      <c r="BU54" s="19"/>
      <c r="BV54" s="19"/>
      <c r="BW54" s="20"/>
      <c r="BX54" s="4"/>
      <c r="BY54" s="4"/>
      <c r="BZ54" s="4"/>
      <c r="CA54" s="20"/>
      <c r="CB54" s="4"/>
      <c r="CC54" s="4"/>
      <c r="CD54" s="4"/>
      <c r="CE54" s="116"/>
      <c r="CF54" s="117"/>
      <c r="CG54" s="117"/>
      <c r="CH54" s="117"/>
      <c r="CI54" s="117"/>
      <c r="CJ54" s="116"/>
    </row>
    <row r="55" spans="1:88" s="118" customFormat="1" ht="20.5">
      <c r="A55" s="28">
        <v>54</v>
      </c>
      <c r="B55" s="29" t="s">
        <v>581</v>
      </c>
      <c r="C55" s="77" t="s">
        <v>582</v>
      </c>
      <c r="D55" s="129" t="s">
        <v>1750</v>
      </c>
      <c r="E55" s="32" t="s">
        <v>1689</v>
      </c>
      <c r="F55" s="33" t="s">
        <v>1678</v>
      </c>
      <c r="G55" s="111" t="s">
        <v>1683</v>
      </c>
      <c r="H55" s="33" t="s">
        <v>1688</v>
      </c>
      <c r="I55" s="124"/>
      <c r="J55" s="124"/>
      <c r="K55" s="124"/>
      <c r="L55" s="124"/>
      <c r="M55" s="124"/>
      <c r="N55" s="124"/>
      <c r="O55" s="98">
        <v>45725</v>
      </c>
      <c r="P55" s="75">
        <v>45725</v>
      </c>
      <c r="Q55" s="55"/>
      <c r="R55" s="124"/>
      <c r="S55" s="124"/>
      <c r="T55" s="124"/>
      <c r="U55" s="124"/>
      <c r="V55" s="98">
        <v>30948</v>
      </c>
      <c r="W55" s="37">
        <v>40</v>
      </c>
      <c r="X55" s="37" t="s">
        <v>71</v>
      </c>
      <c r="Y55" s="28" t="s">
        <v>72</v>
      </c>
      <c r="Z55" s="28" t="s">
        <v>73</v>
      </c>
      <c r="AA55" s="79" t="s">
        <v>1724</v>
      </c>
      <c r="AB55" s="53" t="s">
        <v>184</v>
      </c>
      <c r="AC55" s="28" t="s">
        <v>396</v>
      </c>
      <c r="AD55" s="28" t="s">
        <v>583</v>
      </c>
      <c r="AE55" s="96"/>
      <c r="AF55" s="124"/>
      <c r="AG55" s="124"/>
      <c r="AH55" s="124"/>
      <c r="AI55" s="55" t="s">
        <v>584</v>
      </c>
      <c r="AJ55" s="42">
        <v>16</v>
      </c>
      <c r="AK55" s="76" t="s">
        <v>541</v>
      </c>
      <c r="AL55" s="28"/>
      <c r="AM55" s="28" t="s">
        <v>541</v>
      </c>
      <c r="AN55" s="28" t="s">
        <v>126</v>
      </c>
      <c r="AO55" s="28" t="s">
        <v>80</v>
      </c>
      <c r="AP55" s="28" t="s">
        <v>81</v>
      </c>
      <c r="AQ55" s="43" t="s">
        <v>82</v>
      </c>
      <c r="AR55" s="80" t="s">
        <v>585</v>
      </c>
      <c r="AS55" s="41" t="s">
        <v>586</v>
      </c>
      <c r="AT55" s="41" t="s">
        <v>587</v>
      </c>
      <c r="AU55" s="41" t="s">
        <v>85</v>
      </c>
      <c r="AV55" s="41" t="s">
        <v>588</v>
      </c>
      <c r="AW55" s="28" t="s">
        <v>589</v>
      </c>
      <c r="AX55" s="28" t="s">
        <v>132</v>
      </c>
      <c r="AY55" s="41" t="s">
        <v>590</v>
      </c>
      <c r="AZ55" s="28" t="s">
        <v>90</v>
      </c>
      <c r="BA55" s="46" t="s">
        <v>91</v>
      </c>
      <c r="BB55" s="68"/>
      <c r="BC55" s="55">
        <v>25041380772</v>
      </c>
      <c r="BD55" s="55" t="s">
        <v>117</v>
      </c>
      <c r="BE55" s="28" t="s">
        <v>92</v>
      </c>
      <c r="BF55" s="49" t="s">
        <v>591</v>
      </c>
      <c r="BG55" s="50"/>
      <c r="BH55" s="37" t="s">
        <v>117</v>
      </c>
      <c r="BI55" s="10"/>
      <c r="BJ55" s="8"/>
      <c r="BK55" s="8"/>
      <c r="BL55" s="10"/>
      <c r="BM55" s="7"/>
      <c r="BN55" s="4"/>
      <c r="BO55" s="17"/>
      <c r="BP55" s="4"/>
      <c r="BQ55" s="10"/>
      <c r="BR55" s="4"/>
      <c r="BS55" s="10"/>
      <c r="BT55" s="4"/>
      <c r="BU55" s="4"/>
      <c r="BV55" s="4"/>
      <c r="BW55" s="20"/>
      <c r="BX55" s="4"/>
      <c r="BY55" s="4"/>
      <c r="BZ55" s="4"/>
      <c r="CA55" s="20"/>
      <c r="CB55" s="4"/>
      <c r="CC55" s="4"/>
      <c r="CD55" s="4"/>
      <c r="CE55" s="116"/>
      <c r="CF55" s="117"/>
      <c r="CG55" s="117"/>
      <c r="CH55" s="117"/>
      <c r="CI55" s="117"/>
      <c r="CJ55" s="116"/>
    </row>
    <row r="56" spans="1:88" s="118" customFormat="1" ht="20.5" customHeight="1">
      <c r="A56" s="28">
        <v>55</v>
      </c>
      <c r="B56" s="33" t="s">
        <v>119</v>
      </c>
      <c r="C56" s="34" t="s">
        <v>120</v>
      </c>
      <c r="D56" s="129" t="s">
        <v>1750</v>
      </c>
      <c r="E56" s="32" t="s">
        <v>1689</v>
      </c>
      <c r="F56" s="33" t="s">
        <v>1678</v>
      </c>
      <c r="G56" s="33" t="s">
        <v>1685</v>
      </c>
      <c r="H56" s="78" t="s">
        <v>1686</v>
      </c>
      <c r="I56" s="124"/>
      <c r="J56" s="124"/>
      <c r="K56" s="124"/>
      <c r="L56" s="124"/>
      <c r="M56" s="124"/>
      <c r="N56" s="124"/>
      <c r="O56" s="50">
        <v>45709</v>
      </c>
      <c r="P56" s="51">
        <v>45709</v>
      </c>
      <c r="Q56" s="52"/>
      <c r="R56" s="124"/>
      <c r="S56" s="124"/>
      <c r="T56" s="124"/>
      <c r="U56" s="124"/>
      <c r="V56" s="51">
        <v>29329</v>
      </c>
      <c r="W56" s="37">
        <v>45</v>
      </c>
      <c r="X56" s="37" t="s">
        <v>121</v>
      </c>
      <c r="Y56" s="28" t="s">
        <v>72</v>
      </c>
      <c r="Z56" s="28" t="s">
        <v>73</v>
      </c>
      <c r="AA56" s="79" t="s">
        <v>1724</v>
      </c>
      <c r="AB56" s="53" t="s">
        <v>106</v>
      </c>
      <c r="AC56" s="28" t="s">
        <v>122</v>
      </c>
      <c r="AD56" s="28" t="s">
        <v>123</v>
      </c>
      <c r="AE56" s="54"/>
      <c r="AF56" s="124"/>
      <c r="AG56" s="124"/>
      <c r="AH56" s="124"/>
      <c r="AI56" s="55" t="s">
        <v>124</v>
      </c>
      <c r="AJ56" s="42">
        <v>16</v>
      </c>
      <c r="AK56" s="56" t="s">
        <v>125</v>
      </c>
      <c r="AL56" s="57"/>
      <c r="AM56" s="28" t="s">
        <v>125</v>
      </c>
      <c r="AN56" s="28" t="s">
        <v>126</v>
      </c>
      <c r="AO56" s="28" t="s">
        <v>80</v>
      </c>
      <c r="AP56" s="28" t="s">
        <v>81</v>
      </c>
      <c r="AQ56" s="43" t="s">
        <v>82</v>
      </c>
      <c r="AR56" s="63" t="s">
        <v>127</v>
      </c>
      <c r="AS56" s="41" t="s">
        <v>128</v>
      </c>
      <c r="AT56" s="44" t="s">
        <v>129</v>
      </c>
      <c r="AU56" s="44" t="s">
        <v>85</v>
      </c>
      <c r="AV56" s="44" t="s">
        <v>130</v>
      </c>
      <c r="AW56" s="58" t="s">
        <v>131</v>
      </c>
      <c r="AX56" s="58" t="s">
        <v>132</v>
      </c>
      <c r="AY56" s="44" t="s">
        <v>133</v>
      </c>
      <c r="AZ56" s="28" t="s">
        <v>90</v>
      </c>
      <c r="BA56" s="46" t="s">
        <v>91</v>
      </c>
      <c r="BB56" s="59"/>
      <c r="BC56" s="48">
        <v>25041381119</v>
      </c>
      <c r="BD56" s="48" t="s">
        <v>117</v>
      </c>
      <c r="BE56" s="28" t="s">
        <v>92</v>
      </c>
      <c r="BF56" s="64" t="s">
        <v>134</v>
      </c>
      <c r="BG56" s="61"/>
      <c r="BH56" s="62" t="s">
        <v>117</v>
      </c>
      <c r="BI56" s="10"/>
      <c r="BJ56" s="8"/>
      <c r="BK56" s="8"/>
      <c r="BL56" s="10"/>
      <c r="BM56" s="7"/>
      <c r="BN56" s="4"/>
      <c r="BO56" s="14"/>
      <c r="BP56" s="4"/>
      <c r="BQ56" s="4"/>
      <c r="BR56" s="4"/>
      <c r="BS56" s="4"/>
      <c r="BT56" s="4"/>
      <c r="BU56" s="19"/>
      <c r="BV56" s="19"/>
      <c r="BW56" s="20"/>
      <c r="BX56" s="4"/>
      <c r="BY56" s="4"/>
      <c r="BZ56" s="4"/>
      <c r="CA56" s="20"/>
      <c r="CB56" s="4"/>
      <c r="CC56" s="4"/>
      <c r="CD56" s="4"/>
      <c r="CE56" s="116"/>
      <c r="CF56" s="117"/>
      <c r="CG56" s="117"/>
      <c r="CH56" s="117"/>
      <c r="CI56" s="117"/>
      <c r="CJ56" s="116"/>
    </row>
    <row r="57" spans="1:88" s="118" customFormat="1" ht="20.5" customHeight="1">
      <c r="A57" s="28">
        <v>56</v>
      </c>
      <c r="B57" s="29" t="s">
        <v>1287</v>
      </c>
      <c r="C57" s="34" t="s">
        <v>1288</v>
      </c>
      <c r="D57" s="129" t="s">
        <v>1750</v>
      </c>
      <c r="E57" s="32" t="s">
        <v>1689</v>
      </c>
      <c r="F57" s="33" t="s">
        <v>1678</v>
      </c>
      <c r="G57" s="111" t="s">
        <v>1683</v>
      </c>
      <c r="H57" s="74" t="s">
        <v>1283</v>
      </c>
      <c r="I57" s="124"/>
      <c r="J57" s="124"/>
      <c r="K57" s="124"/>
      <c r="L57" s="124"/>
      <c r="M57" s="124"/>
      <c r="N57" s="124"/>
      <c r="O57" s="35">
        <v>45738</v>
      </c>
      <c r="P57" s="35">
        <v>45738</v>
      </c>
      <c r="Q57" s="36"/>
      <c r="R57" s="124"/>
      <c r="S57" s="124"/>
      <c r="T57" s="124"/>
      <c r="U57" s="124"/>
      <c r="V57" s="35">
        <v>33073</v>
      </c>
      <c r="W57" s="37">
        <v>35</v>
      </c>
      <c r="X57" s="37" t="s">
        <v>71</v>
      </c>
      <c r="Y57" s="28" t="s">
        <v>72</v>
      </c>
      <c r="Z57" s="28" t="s">
        <v>73</v>
      </c>
      <c r="AA57" s="79" t="s">
        <v>1724</v>
      </c>
      <c r="AB57" s="39" t="s">
        <v>432</v>
      </c>
      <c r="AC57" s="36" t="s">
        <v>1289</v>
      </c>
      <c r="AD57" s="36" t="s">
        <v>123</v>
      </c>
      <c r="AE57" s="40"/>
      <c r="AF57" s="124"/>
      <c r="AG57" s="124"/>
      <c r="AH57" s="124"/>
      <c r="AI57" s="41" t="s">
        <v>1290</v>
      </c>
      <c r="AJ57" s="42">
        <v>16</v>
      </c>
      <c r="AK57" s="36" t="s">
        <v>541</v>
      </c>
      <c r="AL57" s="40"/>
      <c r="AM57" s="36" t="s">
        <v>541</v>
      </c>
      <c r="AN57" s="36" t="s">
        <v>126</v>
      </c>
      <c r="AO57" s="28" t="s">
        <v>80</v>
      </c>
      <c r="AP57" s="28" t="s">
        <v>81</v>
      </c>
      <c r="AQ57" s="43" t="s">
        <v>82</v>
      </c>
      <c r="AR57" s="101" t="s">
        <v>1291</v>
      </c>
      <c r="AS57" s="41" t="s">
        <v>1292</v>
      </c>
      <c r="AT57" s="41" t="s">
        <v>1293</v>
      </c>
      <c r="AU57" s="41" t="s">
        <v>85</v>
      </c>
      <c r="AV57" s="41" t="s">
        <v>1294</v>
      </c>
      <c r="AW57" s="41"/>
      <c r="AX57" s="41"/>
      <c r="AY57" s="41"/>
      <c r="AZ57" s="28" t="s">
        <v>90</v>
      </c>
      <c r="BA57" s="46" t="s">
        <v>91</v>
      </c>
      <c r="BB57" s="47"/>
      <c r="BC57" s="48" t="s">
        <v>117</v>
      </c>
      <c r="BD57" s="48" t="s">
        <v>117</v>
      </c>
      <c r="BE57" s="36" t="s">
        <v>210</v>
      </c>
      <c r="BF57" s="41" t="s">
        <v>1295</v>
      </c>
      <c r="BG57" s="65"/>
      <c r="BH57" s="83"/>
      <c r="BI57" s="83"/>
      <c r="BJ57" s="88"/>
      <c r="BK57" s="83"/>
      <c r="BL57" s="83"/>
      <c r="BM57" s="93"/>
      <c r="BN57" s="93"/>
      <c r="BO57" s="93"/>
      <c r="BP57" s="40"/>
      <c r="BQ57" s="40" t="s">
        <v>117</v>
      </c>
      <c r="BR57" s="40" t="s">
        <v>117</v>
      </c>
      <c r="BS57" s="10"/>
      <c r="BT57" s="4"/>
      <c r="BU57" s="4"/>
      <c r="BV57" s="4"/>
      <c r="BW57" s="20"/>
      <c r="BX57" s="4"/>
      <c r="BY57" s="4"/>
      <c r="BZ57" s="4"/>
      <c r="CA57" s="20"/>
      <c r="CB57" s="4"/>
      <c r="CC57" s="4"/>
      <c r="CD57" s="4"/>
      <c r="CE57" s="116"/>
      <c r="CF57" s="117"/>
      <c r="CG57" s="117"/>
      <c r="CH57" s="117"/>
      <c r="CI57" s="117"/>
      <c r="CJ57" s="116"/>
    </row>
    <row r="58" spans="1:88" s="118" customFormat="1" ht="20.5" customHeight="1">
      <c r="A58" s="28">
        <v>57</v>
      </c>
      <c r="B58" s="29" t="s">
        <v>1138</v>
      </c>
      <c r="C58" s="73" t="s">
        <v>920</v>
      </c>
      <c r="D58" s="129" t="s">
        <v>1750</v>
      </c>
      <c r="E58" s="32" t="s">
        <v>1689</v>
      </c>
      <c r="F58" s="33" t="s">
        <v>1678</v>
      </c>
      <c r="G58" s="111" t="s">
        <v>1683</v>
      </c>
      <c r="H58" s="34" t="s">
        <v>1687</v>
      </c>
      <c r="I58" s="124"/>
      <c r="J58" s="124"/>
      <c r="K58" s="124"/>
      <c r="L58" s="124"/>
      <c r="M58" s="124"/>
      <c r="N58" s="124"/>
      <c r="O58" s="65">
        <v>45725</v>
      </c>
      <c r="P58" s="51">
        <v>45725</v>
      </c>
      <c r="Q58" s="55"/>
      <c r="R58" s="124"/>
      <c r="S58" s="124"/>
      <c r="T58" s="124"/>
      <c r="U58" s="124"/>
      <c r="V58" s="51">
        <v>31941</v>
      </c>
      <c r="W58" s="37">
        <v>38</v>
      </c>
      <c r="X58" s="37" t="s">
        <v>71</v>
      </c>
      <c r="Y58" s="28" t="s">
        <v>72</v>
      </c>
      <c r="Z58" s="28" t="s">
        <v>73</v>
      </c>
      <c r="AA58" s="79" t="s">
        <v>1724</v>
      </c>
      <c r="AB58" s="53" t="s">
        <v>106</v>
      </c>
      <c r="AC58" s="28" t="s">
        <v>172</v>
      </c>
      <c r="AD58" s="28" t="s">
        <v>123</v>
      </c>
      <c r="AE58" s="66"/>
      <c r="AF58" s="124"/>
      <c r="AG58" s="124"/>
      <c r="AH58" s="124"/>
      <c r="AI58" s="55" t="s">
        <v>1139</v>
      </c>
      <c r="AJ58" s="42">
        <v>16</v>
      </c>
      <c r="AK58" s="56" t="s">
        <v>126</v>
      </c>
      <c r="AL58" s="88"/>
      <c r="AM58" s="36" t="s">
        <v>126</v>
      </c>
      <c r="AN58" s="36" t="s">
        <v>126</v>
      </c>
      <c r="AO58" s="36" t="s">
        <v>80</v>
      </c>
      <c r="AP58" s="28" t="s">
        <v>81</v>
      </c>
      <c r="AQ58" s="43" t="s">
        <v>82</v>
      </c>
      <c r="AR58" s="28" t="s">
        <v>1140</v>
      </c>
      <c r="AS58" s="41" t="s">
        <v>1141</v>
      </c>
      <c r="AT58" s="41" t="s">
        <v>1142</v>
      </c>
      <c r="AU58" s="41" t="s">
        <v>85</v>
      </c>
      <c r="AV58" s="41" t="s">
        <v>1143</v>
      </c>
      <c r="AW58" s="28" t="s">
        <v>1144</v>
      </c>
      <c r="AX58" s="28" t="s">
        <v>132</v>
      </c>
      <c r="AY58" s="41" t="s">
        <v>1145</v>
      </c>
      <c r="AZ58" s="28" t="s">
        <v>90</v>
      </c>
      <c r="BA58" s="46" t="s">
        <v>91</v>
      </c>
      <c r="BB58" s="68"/>
      <c r="BC58" s="48" t="s">
        <v>117</v>
      </c>
      <c r="BD58" s="48" t="s">
        <v>1702</v>
      </c>
      <c r="BE58" s="28" t="s">
        <v>92</v>
      </c>
      <c r="BF58" s="64" t="s">
        <v>1146</v>
      </c>
      <c r="BG58" s="65"/>
      <c r="BH58" s="37" t="s">
        <v>117</v>
      </c>
      <c r="BI58" s="37" t="s">
        <v>117</v>
      </c>
      <c r="BJ58" s="8"/>
      <c r="BK58" s="8"/>
      <c r="BL58" s="10"/>
      <c r="BM58" s="7"/>
      <c r="BN58" s="4"/>
      <c r="BO58" s="17"/>
      <c r="BP58" s="4"/>
      <c r="BQ58" s="10"/>
      <c r="BR58" s="4"/>
      <c r="BS58" s="10"/>
      <c r="BT58" s="4"/>
      <c r="BU58" s="4"/>
      <c r="BV58" s="4"/>
      <c r="BW58" s="20"/>
      <c r="BX58" s="4"/>
      <c r="BY58" s="4"/>
      <c r="BZ58" s="4"/>
      <c r="CA58" s="20"/>
      <c r="CB58" s="4"/>
      <c r="CC58" s="4"/>
      <c r="CD58" s="4"/>
      <c r="CE58" s="116"/>
      <c r="CF58" s="117"/>
      <c r="CG58" s="117"/>
      <c r="CH58" s="117"/>
      <c r="CI58" s="117"/>
      <c r="CJ58" s="116"/>
    </row>
    <row r="59" spans="1:88" s="118" customFormat="1" ht="20.5" customHeight="1">
      <c r="A59" s="28">
        <v>58</v>
      </c>
      <c r="B59" s="33" t="s">
        <v>444</v>
      </c>
      <c r="C59" s="34" t="s">
        <v>445</v>
      </c>
      <c r="D59" s="129" t="s">
        <v>1750</v>
      </c>
      <c r="E59" s="32" t="s">
        <v>1689</v>
      </c>
      <c r="F59" s="33" t="s">
        <v>1678</v>
      </c>
      <c r="G59" s="111" t="s">
        <v>1683</v>
      </c>
      <c r="H59" s="33" t="s">
        <v>1688</v>
      </c>
      <c r="I59" s="124"/>
      <c r="J59" s="124"/>
      <c r="K59" s="124"/>
      <c r="L59" s="124"/>
      <c r="M59" s="124"/>
      <c r="N59" s="124"/>
      <c r="O59" s="50">
        <v>45709</v>
      </c>
      <c r="P59" s="51">
        <v>45709</v>
      </c>
      <c r="Q59" s="55"/>
      <c r="R59" s="124"/>
      <c r="S59" s="124"/>
      <c r="T59" s="124"/>
      <c r="U59" s="124"/>
      <c r="V59" s="51">
        <v>36570</v>
      </c>
      <c r="W59" s="37">
        <v>25</v>
      </c>
      <c r="X59" s="37" t="s">
        <v>96</v>
      </c>
      <c r="Y59" s="28" t="s">
        <v>72</v>
      </c>
      <c r="Z59" s="28" t="s">
        <v>73</v>
      </c>
      <c r="AA59" s="79" t="s">
        <v>1724</v>
      </c>
      <c r="AB59" s="53" t="s">
        <v>184</v>
      </c>
      <c r="AC59" s="28" t="s">
        <v>446</v>
      </c>
      <c r="AD59" s="28" t="s">
        <v>186</v>
      </c>
      <c r="AE59" s="96"/>
      <c r="AF59" s="124"/>
      <c r="AG59" s="124"/>
      <c r="AH59" s="124"/>
      <c r="AI59" s="55" t="s">
        <v>447</v>
      </c>
      <c r="AJ59" s="42">
        <v>16</v>
      </c>
      <c r="AK59" s="56" t="s">
        <v>318</v>
      </c>
      <c r="AL59" s="28"/>
      <c r="AM59" s="28" t="s">
        <v>318</v>
      </c>
      <c r="AN59" s="28" t="s">
        <v>253</v>
      </c>
      <c r="AO59" s="28" t="s">
        <v>80</v>
      </c>
      <c r="AP59" s="28" t="s">
        <v>81</v>
      </c>
      <c r="AQ59" s="43" t="s">
        <v>82</v>
      </c>
      <c r="AR59" s="28"/>
      <c r="AS59" s="41" t="s">
        <v>448</v>
      </c>
      <c r="AT59" s="41"/>
      <c r="AU59" s="41"/>
      <c r="AV59" s="41"/>
      <c r="AW59" s="28"/>
      <c r="AX59" s="28"/>
      <c r="AY59" s="41"/>
      <c r="AZ59" s="28" t="s">
        <v>90</v>
      </c>
      <c r="BA59" s="46" t="s">
        <v>91</v>
      </c>
      <c r="BB59" s="68"/>
      <c r="BC59" s="55">
        <v>25041380582</v>
      </c>
      <c r="BD59" s="55" t="s">
        <v>117</v>
      </c>
      <c r="BE59" s="28" t="s">
        <v>102</v>
      </c>
      <c r="BF59" s="28"/>
      <c r="BG59" s="50"/>
      <c r="BH59" s="37" t="s">
        <v>117</v>
      </c>
      <c r="BI59" s="11"/>
      <c r="BJ59" s="13"/>
      <c r="BK59" s="13"/>
      <c r="BL59" s="11"/>
      <c r="BM59" s="16"/>
      <c r="BN59" s="5"/>
      <c r="BO59" s="15"/>
      <c r="BP59" s="5"/>
      <c r="BQ59" s="5"/>
      <c r="BR59" s="5"/>
      <c r="BS59" s="5"/>
      <c r="BT59" s="5"/>
      <c r="BU59" s="22"/>
      <c r="BV59" s="22"/>
      <c r="BW59" s="23"/>
      <c r="BX59" s="5"/>
      <c r="BY59" s="5"/>
      <c r="BZ59" s="5"/>
      <c r="CA59" s="23"/>
      <c r="CB59" s="5"/>
      <c r="CC59" s="5"/>
      <c r="CD59" s="5"/>
      <c r="CE59" s="116"/>
      <c r="CF59" s="117"/>
      <c r="CG59" s="117"/>
      <c r="CH59" s="117"/>
      <c r="CI59" s="117"/>
      <c r="CJ59" s="116"/>
    </row>
    <row r="60" spans="1:88" s="118" customFormat="1" ht="20.5" customHeight="1">
      <c r="A60" s="28">
        <v>59</v>
      </c>
      <c r="B60" s="33" t="s">
        <v>305</v>
      </c>
      <c r="C60" s="34" t="s">
        <v>306</v>
      </c>
      <c r="D60" s="129" t="s">
        <v>1750</v>
      </c>
      <c r="E60" s="32" t="s">
        <v>1689</v>
      </c>
      <c r="F60" s="33" t="s">
        <v>1679</v>
      </c>
      <c r="G60" s="33" t="s">
        <v>1682</v>
      </c>
      <c r="H60" s="34" t="s">
        <v>1681</v>
      </c>
      <c r="I60" s="124"/>
      <c r="J60" s="124"/>
      <c r="K60" s="124"/>
      <c r="L60" s="124"/>
      <c r="M60" s="124"/>
      <c r="N60" s="124"/>
      <c r="O60" s="65">
        <v>45709</v>
      </c>
      <c r="P60" s="51">
        <v>45709</v>
      </c>
      <c r="Q60" s="52"/>
      <c r="R60" s="124"/>
      <c r="S60" s="124"/>
      <c r="T60" s="124"/>
      <c r="U60" s="124"/>
      <c r="V60" s="51">
        <v>32068</v>
      </c>
      <c r="W60" s="37">
        <v>37</v>
      </c>
      <c r="X60" s="37" t="s">
        <v>71</v>
      </c>
      <c r="Y60" s="28" t="s">
        <v>72</v>
      </c>
      <c r="Z60" s="28" t="s">
        <v>73</v>
      </c>
      <c r="AA60" s="79" t="s">
        <v>1724</v>
      </c>
      <c r="AB60" s="53" t="s">
        <v>106</v>
      </c>
      <c r="AC60" s="28" t="s">
        <v>307</v>
      </c>
      <c r="AD60" s="28" t="s">
        <v>308</v>
      </c>
      <c r="AE60" s="54"/>
      <c r="AF60" s="124"/>
      <c r="AG60" s="124"/>
      <c r="AH60" s="124"/>
      <c r="AI60" s="55" t="s">
        <v>309</v>
      </c>
      <c r="AJ60" s="42">
        <v>16</v>
      </c>
      <c r="AK60" s="56" t="s">
        <v>310</v>
      </c>
      <c r="AL60" s="69"/>
      <c r="AM60" s="28" t="s">
        <v>310</v>
      </c>
      <c r="AN60" s="28" t="s">
        <v>311</v>
      </c>
      <c r="AO60" s="28" t="s">
        <v>80</v>
      </c>
      <c r="AP60" s="28" t="s">
        <v>81</v>
      </c>
      <c r="AQ60" s="43" t="s">
        <v>82</v>
      </c>
      <c r="AR60" s="28"/>
      <c r="AS60" s="41" t="s">
        <v>312</v>
      </c>
      <c r="AT60" s="89"/>
      <c r="AU60" s="89"/>
      <c r="AV60" s="89"/>
      <c r="AW60" s="90"/>
      <c r="AX60" s="90"/>
      <c r="AY60" s="89"/>
      <c r="AZ60" s="28" t="s">
        <v>90</v>
      </c>
      <c r="BA60" s="46" t="s">
        <v>91</v>
      </c>
      <c r="BB60" s="59"/>
      <c r="BC60" s="48">
        <v>25041380376</v>
      </c>
      <c r="BD60" s="48" t="s">
        <v>1722</v>
      </c>
      <c r="BE60" s="28" t="s">
        <v>92</v>
      </c>
      <c r="BF60" s="64" t="s">
        <v>313</v>
      </c>
      <c r="BG60" s="61"/>
      <c r="BH60" s="62" t="s">
        <v>117</v>
      </c>
      <c r="BI60" s="62" t="s">
        <v>117</v>
      </c>
      <c r="BJ60" s="91"/>
      <c r="BK60" s="62"/>
      <c r="BL60" s="92"/>
      <c r="BM60" s="72"/>
      <c r="BN60" s="4"/>
      <c r="BO60" s="14"/>
      <c r="BP60" s="4"/>
      <c r="BQ60" s="4"/>
      <c r="BR60" s="4"/>
      <c r="BS60" s="4"/>
      <c r="BT60" s="4"/>
      <c r="BU60" s="19"/>
      <c r="BV60" s="19"/>
      <c r="BW60" s="20"/>
      <c r="BX60" s="4"/>
      <c r="BY60" s="4"/>
      <c r="BZ60" s="4"/>
      <c r="CA60" s="20"/>
      <c r="CB60" s="4"/>
      <c r="CC60" s="4"/>
      <c r="CD60" s="4"/>
      <c r="CE60" s="116"/>
      <c r="CF60" s="117"/>
      <c r="CG60" s="117"/>
      <c r="CH60" s="117"/>
      <c r="CI60" s="117"/>
      <c r="CJ60" s="116"/>
    </row>
    <row r="61" spans="1:88" s="118" customFormat="1" ht="20.5" customHeight="1">
      <c r="A61" s="28">
        <v>60</v>
      </c>
      <c r="B61" s="29" t="s">
        <v>1421</v>
      </c>
      <c r="C61" s="34" t="s">
        <v>1422</v>
      </c>
      <c r="D61" s="129" t="s">
        <v>1750</v>
      </c>
      <c r="E61" s="32" t="s">
        <v>1689</v>
      </c>
      <c r="F61" s="33" t="s">
        <v>1678</v>
      </c>
      <c r="G61" s="111" t="s">
        <v>1683</v>
      </c>
      <c r="H61" s="34" t="s">
        <v>1283</v>
      </c>
      <c r="I61" s="124"/>
      <c r="J61" s="124"/>
      <c r="K61" s="124"/>
      <c r="L61" s="124"/>
      <c r="M61" s="124"/>
      <c r="N61" s="124"/>
      <c r="O61" s="35">
        <v>45822</v>
      </c>
      <c r="P61" s="35">
        <v>45822</v>
      </c>
      <c r="Q61" s="36"/>
      <c r="R61" s="124"/>
      <c r="S61" s="124"/>
      <c r="T61" s="124"/>
      <c r="U61" s="124"/>
      <c r="V61" s="35">
        <v>37434</v>
      </c>
      <c r="W61" s="37">
        <v>23</v>
      </c>
      <c r="X61" s="37" t="s">
        <v>96</v>
      </c>
      <c r="Y61" s="28" t="s">
        <v>72</v>
      </c>
      <c r="Z61" s="28" t="s">
        <v>73</v>
      </c>
      <c r="AA61" s="79" t="s">
        <v>1724</v>
      </c>
      <c r="AB61" s="39" t="s">
        <v>106</v>
      </c>
      <c r="AC61" s="36" t="s">
        <v>1423</v>
      </c>
      <c r="AD61" s="36" t="s">
        <v>287</v>
      </c>
      <c r="AE61" s="40"/>
      <c r="AF61" s="124"/>
      <c r="AG61" s="124"/>
      <c r="AH61" s="124"/>
      <c r="AI61" s="41" t="s">
        <v>1424</v>
      </c>
      <c r="AJ61" s="42">
        <v>16</v>
      </c>
      <c r="AK61" s="36" t="s">
        <v>1381</v>
      </c>
      <c r="AL61" s="40"/>
      <c r="AM61" s="36" t="s">
        <v>1381</v>
      </c>
      <c r="AN61" s="36" t="s">
        <v>333</v>
      </c>
      <c r="AO61" s="28" t="s">
        <v>80</v>
      </c>
      <c r="AP61" s="28" t="s">
        <v>81</v>
      </c>
      <c r="AQ61" s="43" t="s">
        <v>82</v>
      </c>
      <c r="AR61" s="41"/>
      <c r="AS61" s="41" t="s">
        <v>1425</v>
      </c>
      <c r="AT61" s="41" t="s">
        <v>1426</v>
      </c>
      <c r="AU61" s="41" t="s">
        <v>88</v>
      </c>
      <c r="AV61" s="41" t="s">
        <v>1427</v>
      </c>
      <c r="AW61" s="41"/>
      <c r="AX61" s="41"/>
      <c r="AY61" s="41"/>
      <c r="AZ61" s="28" t="s">
        <v>90</v>
      </c>
      <c r="BA61" s="46" t="s">
        <v>91</v>
      </c>
      <c r="BB61" s="47"/>
      <c r="BC61" s="48">
        <v>25082898138</v>
      </c>
      <c r="BD61" s="48" t="s">
        <v>117</v>
      </c>
      <c r="BE61" s="36" t="s">
        <v>102</v>
      </c>
      <c r="BF61" s="41"/>
      <c r="BG61" s="65"/>
      <c r="BH61" s="83"/>
      <c r="BI61" s="83"/>
      <c r="BJ61" s="88"/>
      <c r="BK61" s="83"/>
      <c r="BL61" s="83"/>
      <c r="BM61" s="93"/>
      <c r="BN61" s="93"/>
      <c r="BO61" s="93"/>
      <c r="BP61" s="40"/>
      <c r="BQ61" s="40" t="s">
        <v>117</v>
      </c>
      <c r="BR61" s="40" t="s">
        <v>117</v>
      </c>
      <c r="BS61" s="10"/>
      <c r="BT61" s="4"/>
      <c r="BU61" s="4"/>
      <c r="BV61" s="4"/>
      <c r="BW61" s="20"/>
      <c r="BX61" s="4"/>
      <c r="BY61" s="4"/>
      <c r="BZ61" s="4"/>
      <c r="CA61" s="20"/>
      <c r="CB61" s="4"/>
      <c r="CC61" s="4"/>
      <c r="CD61" s="4"/>
      <c r="CE61" s="116"/>
      <c r="CF61" s="117"/>
      <c r="CG61" s="117"/>
      <c r="CH61" s="117"/>
      <c r="CI61" s="117"/>
      <c r="CJ61" s="116"/>
    </row>
    <row r="62" spans="1:88" s="118" customFormat="1" ht="20.5">
      <c r="A62" s="28">
        <v>61</v>
      </c>
      <c r="B62" s="29" t="s">
        <v>1274</v>
      </c>
      <c r="C62" s="34" t="s">
        <v>1275</v>
      </c>
      <c r="D62" s="129" t="s">
        <v>1750</v>
      </c>
      <c r="E62" s="32" t="s">
        <v>1689</v>
      </c>
      <c r="F62" s="33" t="s">
        <v>1678</v>
      </c>
      <c r="G62" s="111" t="s">
        <v>1683</v>
      </c>
      <c r="H62" s="34" t="s">
        <v>1687</v>
      </c>
      <c r="I62" s="124"/>
      <c r="J62" s="124"/>
      <c r="K62" s="124"/>
      <c r="L62" s="124"/>
      <c r="M62" s="124"/>
      <c r="N62" s="124"/>
      <c r="O62" s="35">
        <v>45822</v>
      </c>
      <c r="P62" s="35">
        <v>45822</v>
      </c>
      <c r="Q62" s="36"/>
      <c r="R62" s="124"/>
      <c r="S62" s="124"/>
      <c r="T62" s="124"/>
      <c r="U62" s="124"/>
      <c r="V62" s="35">
        <v>37295</v>
      </c>
      <c r="W62" s="37">
        <v>23</v>
      </c>
      <c r="X62" s="37" t="s">
        <v>96</v>
      </c>
      <c r="Y62" s="28" t="s">
        <v>72</v>
      </c>
      <c r="Z62" s="28" t="s">
        <v>73</v>
      </c>
      <c r="AA62" s="79" t="s">
        <v>1724</v>
      </c>
      <c r="AB62" s="39" t="s">
        <v>106</v>
      </c>
      <c r="AC62" s="36" t="s">
        <v>1236</v>
      </c>
      <c r="AD62" s="36" t="s">
        <v>123</v>
      </c>
      <c r="AE62" s="40"/>
      <c r="AF62" s="124"/>
      <c r="AG62" s="124"/>
      <c r="AH62" s="124"/>
      <c r="AI62" s="41" t="s">
        <v>1276</v>
      </c>
      <c r="AJ62" s="42">
        <v>16</v>
      </c>
      <c r="AK62" s="36" t="s">
        <v>1223</v>
      </c>
      <c r="AL62" s="40"/>
      <c r="AM62" s="36" t="s">
        <v>1223</v>
      </c>
      <c r="AN62" s="36" t="s">
        <v>126</v>
      </c>
      <c r="AO62" s="28" t="s">
        <v>80</v>
      </c>
      <c r="AP62" s="28" t="s">
        <v>81</v>
      </c>
      <c r="AQ62" s="43" t="s">
        <v>82</v>
      </c>
      <c r="AR62" s="28"/>
      <c r="AS62" s="41"/>
      <c r="AT62" s="41"/>
      <c r="AU62" s="41"/>
      <c r="AV62" s="41"/>
      <c r="AW62" s="28"/>
      <c r="AX62" s="28"/>
      <c r="AY62" s="41"/>
      <c r="AZ62" s="28" t="s">
        <v>90</v>
      </c>
      <c r="BA62" s="46" t="s">
        <v>91</v>
      </c>
      <c r="BB62" s="47"/>
      <c r="BC62" s="48" t="s">
        <v>117</v>
      </c>
      <c r="BD62" s="48" t="s">
        <v>117</v>
      </c>
      <c r="BE62" s="36" t="s">
        <v>102</v>
      </c>
      <c r="BF62" s="44"/>
      <c r="BG62" s="65"/>
      <c r="BH62" s="83"/>
      <c r="BI62" s="83"/>
      <c r="BJ62" s="8"/>
      <c r="BK62" s="8"/>
      <c r="BL62" s="10"/>
      <c r="BM62" s="7"/>
      <c r="BN62" s="4"/>
      <c r="BO62" s="17"/>
      <c r="BP62" s="4"/>
      <c r="BQ62" s="10"/>
      <c r="BR62" s="4"/>
      <c r="BS62" s="10"/>
      <c r="BT62" s="4"/>
      <c r="BU62" s="4"/>
      <c r="BV62" s="4"/>
      <c r="BW62" s="20"/>
      <c r="BX62" s="4"/>
      <c r="BY62" s="4"/>
      <c r="BZ62" s="4"/>
      <c r="CA62" s="20"/>
      <c r="CB62" s="4"/>
      <c r="CC62" s="4"/>
      <c r="CD62" s="4"/>
      <c r="CE62" s="116"/>
      <c r="CF62" s="117"/>
      <c r="CG62" s="117"/>
      <c r="CH62" s="117"/>
      <c r="CI62" s="117"/>
      <c r="CJ62" s="116"/>
    </row>
    <row r="63" spans="1:88" s="118" customFormat="1" ht="20.5">
      <c r="A63" s="28">
        <v>62</v>
      </c>
      <c r="B63" s="29" t="s">
        <v>593</v>
      </c>
      <c r="C63" s="77" t="s">
        <v>594</v>
      </c>
      <c r="D63" s="129" t="s">
        <v>1750</v>
      </c>
      <c r="E63" s="32" t="s">
        <v>1689</v>
      </c>
      <c r="F63" s="33" t="s">
        <v>1678</v>
      </c>
      <c r="G63" s="111" t="s">
        <v>1683</v>
      </c>
      <c r="H63" s="33" t="s">
        <v>1688</v>
      </c>
      <c r="I63" s="124"/>
      <c r="J63" s="124"/>
      <c r="K63" s="124"/>
      <c r="L63" s="124"/>
      <c r="M63" s="124"/>
      <c r="N63" s="124"/>
      <c r="O63" s="98">
        <v>45725</v>
      </c>
      <c r="P63" s="75">
        <v>45725</v>
      </c>
      <c r="Q63" s="55"/>
      <c r="R63" s="124"/>
      <c r="S63" s="124"/>
      <c r="T63" s="124"/>
      <c r="U63" s="124"/>
      <c r="V63" s="98">
        <v>33991</v>
      </c>
      <c r="W63" s="37">
        <v>32</v>
      </c>
      <c r="X63" s="37" t="s">
        <v>71</v>
      </c>
      <c r="Y63" s="28" t="s">
        <v>72</v>
      </c>
      <c r="Z63" s="28" t="s">
        <v>73</v>
      </c>
      <c r="AA63" s="79" t="s">
        <v>1724</v>
      </c>
      <c r="AB63" s="53" t="s">
        <v>200</v>
      </c>
      <c r="AC63" s="28" t="s">
        <v>172</v>
      </c>
      <c r="AD63" s="28" t="s">
        <v>123</v>
      </c>
      <c r="AE63" s="96"/>
      <c r="AF63" s="124"/>
      <c r="AG63" s="124"/>
      <c r="AH63" s="124"/>
      <c r="AI63" s="55" t="s">
        <v>595</v>
      </c>
      <c r="AJ63" s="42">
        <v>16</v>
      </c>
      <c r="AK63" s="76" t="s">
        <v>541</v>
      </c>
      <c r="AL63" s="28"/>
      <c r="AM63" s="28" t="s">
        <v>541</v>
      </c>
      <c r="AN63" s="28" t="s">
        <v>126</v>
      </c>
      <c r="AO63" s="28" t="s">
        <v>80</v>
      </c>
      <c r="AP63" s="28" t="s">
        <v>81</v>
      </c>
      <c r="AQ63" s="43" t="s">
        <v>82</v>
      </c>
      <c r="AR63" s="80" t="s">
        <v>596</v>
      </c>
      <c r="AS63" s="41" t="s">
        <v>597</v>
      </c>
      <c r="AT63" s="41" t="s">
        <v>598</v>
      </c>
      <c r="AU63" s="41" t="s">
        <v>85</v>
      </c>
      <c r="AV63" s="41" t="s">
        <v>599</v>
      </c>
      <c r="AW63" s="28" t="s">
        <v>600</v>
      </c>
      <c r="AX63" s="28" t="s">
        <v>88</v>
      </c>
      <c r="AY63" s="41" t="s">
        <v>601</v>
      </c>
      <c r="AZ63" s="28" t="s">
        <v>90</v>
      </c>
      <c r="BA63" s="46" t="s">
        <v>91</v>
      </c>
      <c r="BB63" s="68"/>
      <c r="BC63" s="55">
        <v>25041381275</v>
      </c>
      <c r="BD63" s="55" t="s">
        <v>1710</v>
      </c>
      <c r="BE63" s="28" t="s">
        <v>167</v>
      </c>
      <c r="BF63" s="49" t="s">
        <v>602</v>
      </c>
      <c r="BG63" s="50"/>
      <c r="BH63" s="37" t="s">
        <v>117</v>
      </c>
      <c r="BI63" s="10"/>
      <c r="BJ63" s="8"/>
      <c r="BK63" s="8"/>
      <c r="BL63" s="10"/>
      <c r="BM63" s="7"/>
      <c r="BN63" s="4"/>
      <c r="BO63" s="17"/>
      <c r="BP63" s="4"/>
      <c r="BQ63" s="10"/>
      <c r="BR63" s="4"/>
      <c r="BS63" s="10"/>
      <c r="BT63" s="4"/>
      <c r="BU63" s="4"/>
      <c r="BV63" s="4"/>
      <c r="BW63" s="20"/>
      <c r="BX63" s="4"/>
      <c r="BY63" s="4"/>
      <c r="BZ63" s="4"/>
      <c r="CA63" s="20"/>
      <c r="CB63" s="4"/>
      <c r="CC63" s="4"/>
      <c r="CD63" s="4"/>
      <c r="CE63" s="116"/>
      <c r="CF63" s="117"/>
      <c r="CG63" s="117"/>
      <c r="CH63" s="117"/>
      <c r="CI63" s="117"/>
      <c r="CJ63" s="116"/>
    </row>
    <row r="64" spans="1:88" s="118" customFormat="1" ht="20.5">
      <c r="A64" s="28">
        <v>63</v>
      </c>
      <c r="B64" s="29" t="s">
        <v>1428</v>
      </c>
      <c r="C64" s="30" t="s">
        <v>1429</v>
      </c>
      <c r="D64" s="129" t="s">
        <v>1750</v>
      </c>
      <c r="E64" s="32" t="s">
        <v>1689</v>
      </c>
      <c r="F64" s="33" t="s">
        <v>1678</v>
      </c>
      <c r="G64" s="111" t="s">
        <v>1683</v>
      </c>
      <c r="H64" s="34" t="s">
        <v>1283</v>
      </c>
      <c r="I64" s="124"/>
      <c r="J64" s="124"/>
      <c r="K64" s="124"/>
      <c r="L64" s="124"/>
      <c r="M64" s="124"/>
      <c r="N64" s="124"/>
      <c r="O64" s="35">
        <v>45824</v>
      </c>
      <c r="P64" s="35">
        <v>45824</v>
      </c>
      <c r="Q64" s="36"/>
      <c r="R64" s="124"/>
      <c r="S64" s="124"/>
      <c r="T64" s="124"/>
      <c r="U64" s="124"/>
      <c r="V64" s="35">
        <v>33654</v>
      </c>
      <c r="W64" s="37">
        <v>33</v>
      </c>
      <c r="X64" s="37" t="s">
        <v>71</v>
      </c>
      <c r="Y64" s="28" t="s">
        <v>72</v>
      </c>
      <c r="Z64" s="28" t="s">
        <v>73</v>
      </c>
      <c r="AA64" s="79" t="s">
        <v>1724</v>
      </c>
      <c r="AB64" s="39" t="s">
        <v>106</v>
      </c>
      <c r="AC64" s="36" t="s">
        <v>108</v>
      </c>
      <c r="AD64" s="36" t="s">
        <v>123</v>
      </c>
      <c r="AE64" s="40"/>
      <c r="AF64" s="124"/>
      <c r="AG64" s="124"/>
      <c r="AH64" s="124"/>
      <c r="AI64" s="41" t="s">
        <v>1430</v>
      </c>
      <c r="AJ64" s="42">
        <v>16</v>
      </c>
      <c r="AK64" s="36" t="s">
        <v>819</v>
      </c>
      <c r="AL64" s="40"/>
      <c r="AM64" s="36" t="s">
        <v>819</v>
      </c>
      <c r="AN64" s="36" t="s">
        <v>275</v>
      </c>
      <c r="AO64" s="28" t="s">
        <v>80</v>
      </c>
      <c r="AP64" s="28" t="s">
        <v>81</v>
      </c>
      <c r="AQ64" s="43" t="s">
        <v>82</v>
      </c>
      <c r="AR64" s="101" t="s">
        <v>1431</v>
      </c>
      <c r="AS64" s="41" t="s">
        <v>1432</v>
      </c>
      <c r="AT64" s="41" t="s">
        <v>1433</v>
      </c>
      <c r="AU64" s="41" t="s">
        <v>85</v>
      </c>
      <c r="AV64" s="41" t="s">
        <v>1434</v>
      </c>
      <c r="AW64" s="41" t="s">
        <v>718</v>
      </c>
      <c r="AX64" s="41" t="s">
        <v>88</v>
      </c>
      <c r="AY64" s="41" t="s">
        <v>1435</v>
      </c>
      <c r="AZ64" s="28" t="s">
        <v>90</v>
      </c>
      <c r="BA64" s="46" t="s">
        <v>91</v>
      </c>
      <c r="BB64" s="47"/>
      <c r="BC64" s="48">
        <v>25082898203</v>
      </c>
      <c r="BD64" s="48" t="s">
        <v>117</v>
      </c>
      <c r="BE64" s="36" t="s">
        <v>92</v>
      </c>
      <c r="BF64" s="41" t="s">
        <v>1436</v>
      </c>
      <c r="BG64" s="65"/>
      <c r="BH64" s="83"/>
      <c r="BI64" s="83"/>
      <c r="BJ64" s="88"/>
      <c r="BK64" s="83"/>
      <c r="BL64" s="83"/>
      <c r="BM64" s="93"/>
      <c r="BN64" s="93"/>
      <c r="BO64" s="93"/>
      <c r="BP64" s="40"/>
      <c r="BQ64" s="40"/>
      <c r="BR64" s="40" t="s">
        <v>117</v>
      </c>
      <c r="BS64" s="10"/>
      <c r="BT64" s="4"/>
      <c r="BU64" s="4"/>
      <c r="BV64" s="4"/>
      <c r="BW64" s="20"/>
      <c r="BX64" s="4"/>
      <c r="BY64" s="4"/>
      <c r="BZ64" s="4"/>
      <c r="CA64" s="20"/>
      <c r="CB64" s="4"/>
      <c r="CC64" s="4"/>
      <c r="CD64" s="4"/>
      <c r="CE64" s="116"/>
      <c r="CF64" s="117"/>
      <c r="CG64" s="117"/>
      <c r="CH64" s="117"/>
      <c r="CI64" s="117"/>
      <c r="CJ64" s="116"/>
    </row>
    <row r="65" spans="1:88" s="118" customFormat="1" ht="20.5">
      <c r="A65" s="28">
        <v>64</v>
      </c>
      <c r="B65" s="29" t="s">
        <v>1277</v>
      </c>
      <c r="C65" s="30" t="s">
        <v>1278</v>
      </c>
      <c r="D65" s="129" t="s">
        <v>1750</v>
      </c>
      <c r="E65" s="32" t="s">
        <v>1689</v>
      </c>
      <c r="F65" s="33" t="s">
        <v>1678</v>
      </c>
      <c r="G65" s="111" t="s">
        <v>1683</v>
      </c>
      <c r="H65" s="34" t="s">
        <v>1687</v>
      </c>
      <c r="I65" s="124"/>
      <c r="J65" s="124"/>
      <c r="K65" s="124"/>
      <c r="L65" s="124"/>
      <c r="M65" s="124"/>
      <c r="N65" s="124"/>
      <c r="O65" s="35">
        <v>45822</v>
      </c>
      <c r="P65" s="35">
        <v>45822</v>
      </c>
      <c r="Q65" s="36"/>
      <c r="R65" s="124"/>
      <c r="S65" s="124"/>
      <c r="T65" s="124"/>
      <c r="U65" s="124"/>
      <c r="V65" s="35">
        <v>31266</v>
      </c>
      <c r="W65" s="37">
        <v>40</v>
      </c>
      <c r="X65" s="37" t="s">
        <v>71</v>
      </c>
      <c r="Y65" s="28" t="s">
        <v>72</v>
      </c>
      <c r="Z65" s="28" t="s">
        <v>73</v>
      </c>
      <c r="AA65" s="79" t="s">
        <v>1724</v>
      </c>
      <c r="AB65" s="39" t="s">
        <v>242</v>
      </c>
      <c r="AC65" s="36" t="s">
        <v>1279</v>
      </c>
      <c r="AD65" s="36" t="s">
        <v>215</v>
      </c>
      <c r="AE65" s="40"/>
      <c r="AF65" s="124"/>
      <c r="AG65" s="124"/>
      <c r="AH65" s="124"/>
      <c r="AI65" s="41" t="s">
        <v>1280</v>
      </c>
      <c r="AJ65" s="42">
        <v>16</v>
      </c>
      <c r="AK65" s="36" t="s">
        <v>497</v>
      </c>
      <c r="AL65" s="40"/>
      <c r="AM65" s="36" t="s">
        <v>497</v>
      </c>
      <c r="AN65" s="36" t="s">
        <v>111</v>
      </c>
      <c r="AO65" s="28" t="s">
        <v>80</v>
      </c>
      <c r="AP65" s="28" t="s">
        <v>81</v>
      </c>
      <c r="AQ65" s="43" t="s">
        <v>82</v>
      </c>
      <c r="AR65" s="28"/>
      <c r="AS65" s="41"/>
      <c r="AT65" s="41"/>
      <c r="AU65" s="41"/>
      <c r="AV65" s="41"/>
      <c r="AW65" s="28"/>
      <c r="AX65" s="28"/>
      <c r="AY65" s="41"/>
      <c r="AZ65" s="28" t="s">
        <v>90</v>
      </c>
      <c r="BA65" s="46" t="s">
        <v>91</v>
      </c>
      <c r="BB65" s="47"/>
      <c r="BC65" s="48">
        <v>25082898195</v>
      </c>
      <c r="BD65" s="48" t="s">
        <v>117</v>
      </c>
      <c r="BE65" s="36" t="s">
        <v>196</v>
      </c>
      <c r="BF65" s="44"/>
      <c r="BG65" s="65"/>
      <c r="BH65" s="83"/>
      <c r="BI65" s="83"/>
      <c r="BJ65" s="8"/>
      <c r="BK65" s="8"/>
      <c r="BL65" s="10"/>
      <c r="BM65" s="7"/>
      <c r="BN65" s="4"/>
      <c r="BO65" s="17"/>
      <c r="BP65" s="4"/>
      <c r="BQ65" s="10"/>
      <c r="BR65" s="4"/>
      <c r="BS65" s="10"/>
      <c r="BT65" s="4"/>
      <c r="BU65" s="4"/>
      <c r="BV65" s="4"/>
      <c r="BW65" s="20"/>
      <c r="BX65" s="4"/>
      <c r="BY65" s="4"/>
      <c r="BZ65" s="4"/>
      <c r="CA65" s="20"/>
      <c r="CB65" s="4"/>
      <c r="CC65" s="4"/>
      <c r="CD65" s="4"/>
      <c r="CE65" s="116"/>
      <c r="CF65" s="117"/>
      <c r="CG65" s="117"/>
      <c r="CH65" s="117"/>
      <c r="CI65" s="117"/>
      <c r="CJ65" s="116"/>
    </row>
    <row r="66" spans="1:88" s="118" customFormat="1" ht="20.5">
      <c r="A66" s="28">
        <v>65</v>
      </c>
      <c r="B66" s="29" t="s">
        <v>604</v>
      </c>
      <c r="C66" s="77" t="s">
        <v>605</v>
      </c>
      <c r="D66" s="129" t="s">
        <v>1750</v>
      </c>
      <c r="E66" s="32" t="s">
        <v>1689</v>
      </c>
      <c r="F66" s="33" t="s">
        <v>1678</v>
      </c>
      <c r="G66" s="111" t="s">
        <v>1683</v>
      </c>
      <c r="H66" s="33" t="s">
        <v>1688</v>
      </c>
      <c r="I66" s="124"/>
      <c r="J66" s="124"/>
      <c r="K66" s="124"/>
      <c r="L66" s="124"/>
      <c r="M66" s="124"/>
      <c r="N66" s="124"/>
      <c r="O66" s="98">
        <v>45725</v>
      </c>
      <c r="P66" s="75">
        <v>45725</v>
      </c>
      <c r="Q66" s="55"/>
      <c r="R66" s="124"/>
      <c r="S66" s="124"/>
      <c r="T66" s="124"/>
      <c r="U66" s="124"/>
      <c r="V66" s="98">
        <v>36761</v>
      </c>
      <c r="W66" s="37">
        <v>25</v>
      </c>
      <c r="X66" s="37" t="s">
        <v>96</v>
      </c>
      <c r="Y66" s="28" t="s">
        <v>72</v>
      </c>
      <c r="Z66" s="28" t="s">
        <v>73</v>
      </c>
      <c r="AA66" s="79" t="s">
        <v>1724</v>
      </c>
      <c r="AB66" s="53" t="s">
        <v>106</v>
      </c>
      <c r="AC66" s="28" t="s">
        <v>606</v>
      </c>
      <c r="AD66" s="28" t="s">
        <v>250</v>
      </c>
      <c r="AE66" s="96"/>
      <c r="AF66" s="124"/>
      <c r="AG66" s="124"/>
      <c r="AH66" s="124"/>
      <c r="AI66" s="55" t="s">
        <v>607</v>
      </c>
      <c r="AJ66" s="42">
        <v>16</v>
      </c>
      <c r="AK66" s="76" t="s">
        <v>140</v>
      </c>
      <c r="AL66" s="28"/>
      <c r="AM66" s="28" t="s">
        <v>140</v>
      </c>
      <c r="AN66" s="28" t="s">
        <v>126</v>
      </c>
      <c r="AO66" s="28" t="s">
        <v>80</v>
      </c>
      <c r="AP66" s="28" t="s">
        <v>81</v>
      </c>
      <c r="AQ66" s="43" t="s">
        <v>82</v>
      </c>
      <c r="AR66" s="28"/>
      <c r="AS66" s="41" t="s">
        <v>608</v>
      </c>
      <c r="AT66" s="41"/>
      <c r="AU66" s="41"/>
      <c r="AV66" s="41"/>
      <c r="AW66" s="28"/>
      <c r="AX66" s="28"/>
      <c r="AY66" s="41"/>
      <c r="AZ66" s="28" t="s">
        <v>90</v>
      </c>
      <c r="BA66" s="46" t="s">
        <v>91</v>
      </c>
      <c r="BB66" s="68"/>
      <c r="BC66" s="55">
        <v>25041380525</v>
      </c>
      <c r="BD66" s="55" t="s">
        <v>1711</v>
      </c>
      <c r="BE66" s="28" t="s">
        <v>102</v>
      </c>
      <c r="BF66" s="28"/>
      <c r="BG66" s="50"/>
      <c r="BH66" s="37" t="s">
        <v>117</v>
      </c>
      <c r="BI66" s="10"/>
      <c r="BJ66" s="8"/>
      <c r="BK66" s="8"/>
      <c r="BL66" s="10"/>
      <c r="BM66" s="7"/>
      <c r="BN66" s="4"/>
      <c r="BO66" s="17"/>
      <c r="BP66" s="4"/>
      <c r="BQ66" s="10"/>
      <c r="BR66" s="4"/>
      <c r="BS66" s="10"/>
      <c r="BT66" s="4"/>
      <c r="BU66" s="4"/>
      <c r="BV66" s="4"/>
      <c r="BW66" s="20"/>
      <c r="BX66" s="4"/>
      <c r="BY66" s="4"/>
      <c r="BZ66" s="4"/>
      <c r="CA66" s="20"/>
      <c r="CB66" s="4"/>
      <c r="CC66" s="4"/>
      <c r="CD66" s="4"/>
      <c r="CE66" s="116"/>
      <c r="CF66" s="117"/>
      <c r="CG66" s="117"/>
      <c r="CH66" s="117"/>
      <c r="CI66" s="117"/>
      <c r="CJ66" s="116"/>
    </row>
    <row r="67" spans="1:88" s="118" customFormat="1" ht="20.5">
      <c r="A67" s="28">
        <v>66</v>
      </c>
      <c r="B67" s="29" t="s">
        <v>1437</v>
      </c>
      <c r="C67" s="30" t="s">
        <v>1438</v>
      </c>
      <c r="D67" s="129" t="s">
        <v>1750</v>
      </c>
      <c r="E67" s="32" t="s">
        <v>1689</v>
      </c>
      <c r="F67" s="33" t="s">
        <v>1678</v>
      </c>
      <c r="G67" s="111" t="s">
        <v>1683</v>
      </c>
      <c r="H67" s="34" t="s">
        <v>1283</v>
      </c>
      <c r="I67" s="124"/>
      <c r="J67" s="124"/>
      <c r="K67" s="124"/>
      <c r="L67" s="124"/>
      <c r="M67" s="124"/>
      <c r="N67" s="124"/>
      <c r="O67" s="35">
        <v>45827</v>
      </c>
      <c r="P67" s="35">
        <v>45827</v>
      </c>
      <c r="Q67" s="36"/>
      <c r="R67" s="124"/>
      <c r="S67" s="124"/>
      <c r="T67" s="124"/>
      <c r="U67" s="124"/>
      <c r="V67" s="35">
        <v>34034</v>
      </c>
      <c r="W67" s="37">
        <v>32</v>
      </c>
      <c r="X67" s="37" t="s">
        <v>71</v>
      </c>
      <c r="Y67" s="28" t="s">
        <v>72</v>
      </c>
      <c r="Z67" s="28" t="s">
        <v>73</v>
      </c>
      <c r="AA67" s="79" t="s">
        <v>1724</v>
      </c>
      <c r="AB67" s="39" t="s">
        <v>432</v>
      </c>
      <c r="AC67" s="36" t="s">
        <v>1125</v>
      </c>
      <c r="AD67" s="36" t="s">
        <v>123</v>
      </c>
      <c r="AE67" s="40"/>
      <c r="AF67" s="124"/>
      <c r="AG67" s="124"/>
      <c r="AH67" s="124"/>
      <c r="AI67" s="41" t="s">
        <v>1439</v>
      </c>
      <c r="AJ67" s="42">
        <v>16</v>
      </c>
      <c r="AK67" s="36" t="s">
        <v>541</v>
      </c>
      <c r="AL67" s="40"/>
      <c r="AM67" s="36" t="s">
        <v>541</v>
      </c>
      <c r="AN67" s="36" t="s">
        <v>126</v>
      </c>
      <c r="AO67" s="28" t="s">
        <v>80</v>
      </c>
      <c r="AP67" s="28" t="s">
        <v>81</v>
      </c>
      <c r="AQ67" s="43" t="s">
        <v>82</v>
      </c>
      <c r="AR67" s="41"/>
      <c r="AS67" s="41"/>
      <c r="AT67" s="41"/>
      <c r="AU67" s="41"/>
      <c r="AV67" s="41"/>
      <c r="AW67" s="41"/>
      <c r="AX67" s="41"/>
      <c r="AY67" s="41"/>
      <c r="AZ67" s="28" t="s">
        <v>90</v>
      </c>
      <c r="BA67" s="46" t="s">
        <v>91</v>
      </c>
      <c r="BB67" s="47"/>
      <c r="BC67" s="48">
        <v>25082898211</v>
      </c>
      <c r="BD67" s="48" t="s">
        <v>117</v>
      </c>
      <c r="BE67" s="36" t="s">
        <v>102</v>
      </c>
      <c r="BF67" s="41"/>
      <c r="BG67" s="65"/>
      <c r="BH67" s="83"/>
      <c r="BI67" s="83"/>
      <c r="BJ67" s="88"/>
      <c r="BK67" s="83"/>
      <c r="BL67" s="83"/>
      <c r="BM67" s="93"/>
      <c r="BN67" s="93"/>
      <c r="BO67" s="93"/>
      <c r="BP67" s="40"/>
      <c r="BQ67" s="40"/>
      <c r="BR67" s="40" t="s">
        <v>117</v>
      </c>
      <c r="BS67" s="10"/>
      <c r="BT67" s="4"/>
      <c r="BU67" s="4"/>
      <c r="BV67" s="4"/>
      <c r="BW67" s="20"/>
      <c r="BX67" s="4"/>
      <c r="BY67" s="4"/>
      <c r="BZ67" s="4"/>
      <c r="CA67" s="20"/>
      <c r="CB67" s="4"/>
      <c r="CC67" s="4"/>
      <c r="CD67" s="4"/>
      <c r="CE67" s="116"/>
      <c r="CF67" s="117"/>
      <c r="CG67" s="117"/>
      <c r="CH67" s="117"/>
      <c r="CI67" s="117"/>
      <c r="CJ67" s="116"/>
    </row>
    <row r="68" spans="1:88" s="118" customFormat="1" ht="20.5" customHeight="1">
      <c r="A68" s="28">
        <v>67</v>
      </c>
      <c r="B68" s="29" t="s">
        <v>610</v>
      </c>
      <c r="C68" s="77" t="s">
        <v>611</v>
      </c>
      <c r="D68" s="129" t="s">
        <v>1750</v>
      </c>
      <c r="E68" s="32" t="s">
        <v>1689</v>
      </c>
      <c r="F68" s="33" t="s">
        <v>1678</v>
      </c>
      <c r="G68" s="111" t="s">
        <v>1683</v>
      </c>
      <c r="H68" s="33" t="s">
        <v>1688</v>
      </c>
      <c r="I68" s="124"/>
      <c r="J68" s="124"/>
      <c r="K68" s="124"/>
      <c r="L68" s="124"/>
      <c r="M68" s="124"/>
      <c r="N68" s="124"/>
      <c r="O68" s="98">
        <v>45725</v>
      </c>
      <c r="P68" s="75">
        <v>45725</v>
      </c>
      <c r="Q68" s="55"/>
      <c r="R68" s="124"/>
      <c r="S68" s="124"/>
      <c r="T68" s="124"/>
      <c r="U68" s="124"/>
      <c r="V68" s="98">
        <v>34618</v>
      </c>
      <c r="W68" s="37">
        <v>30</v>
      </c>
      <c r="X68" s="37" t="s">
        <v>96</v>
      </c>
      <c r="Y68" s="28" t="s">
        <v>72</v>
      </c>
      <c r="Z68" s="28" t="s">
        <v>73</v>
      </c>
      <c r="AA68" s="79" t="s">
        <v>1724</v>
      </c>
      <c r="AB68" s="53" t="s">
        <v>106</v>
      </c>
      <c r="AC68" s="28" t="s">
        <v>172</v>
      </c>
      <c r="AD68" s="28" t="s">
        <v>123</v>
      </c>
      <c r="AE68" s="96"/>
      <c r="AF68" s="124"/>
      <c r="AG68" s="124"/>
      <c r="AH68" s="124"/>
      <c r="AI68" s="55" t="s">
        <v>612</v>
      </c>
      <c r="AJ68" s="42">
        <v>16</v>
      </c>
      <c r="AK68" s="76" t="s">
        <v>428</v>
      </c>
      <c r="AL68" s="28"/>
      <c r="AM68" s="28" t="s">
        <v>428</v>
      </c>
      <c r="AN68" s="28" t="s">
        <v>126</v>
      </c>
      <c r="AO68" s="28" t="s">
        <v>80</v>
      </c>
      <c r="AP68" s="28" t="s">
        <v>81</v>
      </c>
      <c r="AQ68" s="43" t="s">
        <v>82</v>
      </c>
      <c r="AR68" s="80" t="s">
        <v>613</v>
      </c>
      <c r="AS68" s="41" t="s">
        <v>614</v>
      </c>
      <c r="AT68" s="41" t="s">
        <v>615</v>
      </c>
      <c r="AU68" s="41" t="s">
        <v>85</v>
      </c>
      <c r="AV68" s="41" t="s">
        <v>616</v>
      </c>
      <c r="AW68" s="28" t="s">
        <v>617</v>
      </c>
      <c r="AX68" s="28" t="s">
        <v>293</v>
      </c>
      <c r="AY68" s="41" t="s">
        <v>618</v>
      </c>
      <c r="AZ68" s="28" t="s">
        <v>90</v>
      </c>
      <c r="BA68" s="46" t="s">
        <v>91</v>
      </c>
      <c r="BB68" s="68"/>
      <c r="BC68" s="55">
        <v>25082897981</v>
      </c>
      <c r="BD68" s="55" t="s">
        <v>1712</v>
      </c>
      <c r="BE68" s="28" t="s">
        <v>92</v>
      </c>
      <c r="BF68" s="49" t="s">
        <v>619</v>
      </c>
      <c r="BG68" s="50"/>
      <c r="BH68" s="37" t="s">
        <v>117</v>
      </c>
      <c r="BI68" s="10"/>
      <c r="BJ68" s="8"/>
      <c r="BK68" s="8"/>
      <c r="BL68" s="10"/>
      <c r="BM68" s="7"/>
      <c r="BN68" s="4"/>
      <c r="BO68" s="17"/>
      <c r="BP68" s="4"/>
      <c r="BQ68" s="10"/>
      <c r="BR68" s="4"/>
      <c r="BS68" s="10"/>
      <c r="BT68" s="4"/>
      <c r="BU68" s="4"/>
      <c r="BV68" s="4"/>
      <c r="BW68" s="20"/>
      <c r="BX68" s="4"/>
      <c r="BY68" s="4"/>
      <c r="BZ68" s="4"/>
      <c r="CA68" s="20"/>
      <c r="CB68" s="4"/>
      <c r="CC68" s="4"/>
      <c r="CD68" s="4"/>
      <c r="CE68" s="116"/>
      <c r="CF68" s="117"/>
      <c r="CG68" s="117"/>
      <c r="CH68" s="117"/>
      <c r="CI68" s="117"/>
      <c r="CJ68" s="116"/>
    </row>
    <row r="69" spans="1:88" s="118" customFormat="1" ht="20.5" customHeight="1">
      <c r="A69" s="28">
        <v>68</v>
      </c>
      <c r="B69" s="29" t="s">
        <v>1440</v>
      </c>
      <c r="C69" s="30" t="s">
        <v>1441</v>
      </c>
      <c r="D69" s="129" t="s">
        <v>1750</v>
      </c>
      <c r="E69" s="32" t="s">
        <v>1689</v>
      </c>
      <c r="F69" s="33" t="s">
        <v>1678</v>
      </c>
      <c r="G69" s="111" t="s">
        <v>1683</v>
      </c>
      <c r="H69" s="34" t="s">
        <v>1283</v>
      </c>
      <c r="I69" s="124"/>
      <c r="J69" s="124"/>
      <c r="K69" s="124"/>
      <c r="L69" s="124"/>
      <c r="M69" s="124"/>
      <c r="N69" s="124"/>
      <c r="O69" s="35">
        <v>45854</v>
      </c>
      <c r="P69" s="35">
        <v>45854</v>
      </c>
      <c r="Q69" s="36"/>
      <c r="R69" s="124"/>
      <c r="S69" s="124"/>
      <c r="T69" s="124"/>
      <c r="U69" s="124"/>
      <c r="V69" s="35">
        <v>36156</v>
      </c>
      <c r="W69" s="37">
        <v>27</v>
      </c>
      <c r="X69" s="37" t="s">
        <v>96</v>
      </c>
      <c r="Y69" s="28" t="s">
        <v>72</v>
      </c>
      <c r="Z69" s="28" t="s">
        <v>73</v>
      </c>
      <c r="AA69" s="79" t="s">
        <v>1724</v>
      </c>
      <c r="AB69" s="39" t="s">
        <v>106</v>
      </c>
      <c r="AC69" s="36" t="s">
        <v>172</v>
      </c>
      <c r="AD69" s="36" t="s">
        <v>123</v>
      </c>
      <c r="AE69" s="40"/>
      <c r="AF69" s="124"/>
      <c r="AG69" s="124"/>
      <c r="AH69" s="124"/>
      <c r="AI69" s="41" t="s">
        <v>1442</v>
      </c>
      <c r="AJ69" s="42">
        <v>16</v>
      </c>
      <c r="AK69" s="36" t="s">
        <v>110</v>
      </c>
      <c r="AL69" s="40"/>
      <c r="AM69" s="36" t="s">
        <v>110</v>
      </c>
      <c r="AN69" s="36" t="s">
        <v>111</v>
      </c>
      <c r="AO69" s="28" t="s">
        <v>80</v>
      </c>
      <c r="AP69" s="28" t="s">
        <v>81</v>
      </c>
      <c r="AQ69" s="43" t="s">
        <v>82</v>
      </c>
      <c r="AR69" s="101" t="s">
        <v>1443</v>
      </c>
      <c r="AS69" s="41" t="s">
        <v>1444</v>
      </c>
      <c r="AT69" s="41" t="s">
        <v>1445</v>
      </c>
      <c r="AU69" s="41" t="s">
        <v>85</v>
      </c>
      <c r="AV69" s="41" t="s">
        <v>1446</v>
      </c>
      <c r="AW69" s="41"/>
      <c r="AX69" s="41"/>
      <c r="AY69" s="41"/>
      <c r="AZ69" s="28" t="s">
        <v>90</v>
      </c>
      <c r="BA69" s="46" t="s">
        <v>91</v>
      </c>
      <c r="BB69" s="47"/>
      <c r="BC69" s="48">
        <v>25103134836</v>
      </c>
      <c r="BD69" s="48" t="s">
        <v>117</v>
      </c>
      <c r="BE69" s="36" t="s">
        <v>210</v>
      </c>
      <c r="BF69" s="41" t="s">
        <v>1447</v>
      </c>
      <c r="BG69" s="65"/>
      <c r="BH69" s="83"/>
      <c r="BI69" s="83"/>
      <c r="BJ69" s="88"/>
      <c r="BK69" s="83"/>
      <c r="BL69" s="83"/>
      <c r="BM69" s="93"/>
      <c r="BN69" s="93"/>
      <c r="BO69" s="93"/>
      <c r="BP69" s="40"/>
      <c r="BQ69" s="40"/>
      <c r="BR69" s="40" t="s">
        <v>117</v>
      </c>
      <c r="BS69" s="10"/>
      <c r="BT69" s="4"/>
      <c r="BU69" s="4"/>
      <c r="BV69" s="4"/>
      <c r="BW69" s="20"/>
      <c r="BX69" s="4"/>
      <c r="BY69" s="4"/>
      <c r="BZ69" s="4"/>
      <c r="CA69" s="20"/>
      <c r="CB69" s="4"/>
      <c r="CC69" s="4"/>
      <c r="CD69" s="4"/>
      <c r="CE69" s="116"/>
      <c r="CF69" s="117"/>
      <c r="CG69" s="117"/>
      <c r="CH69" s="117"/>
      <c r="CI69" s="117"/>
      <c r="CJ69" s="116"/>
    </row>
    <row r="70" spans="1:88" s="118" customFormat="1" ht="20.5" customHeight="1">
      <c r="A70" s="28">
        <v>69</v>
      </c>
      <c r="B70" s="29" t="s">
        <v>621</v>
      </c>
      <c r="C70" s="77" t="s">
        <v>622</v>
      </c>
      <c r="D70" s="129" t="s">
        <v>1750</v>
      </c>
      <c r="E70" s="32" t="s">
        <v>1689</v>
      </c>
      <c r="F70" s="33" t="s">
        <v>1678</v>
      </c>
      <c r="G70" s="111" t="s">
        <v>1683</v>
      </c>
      <c r="H70" s="33" t="s">
        <v>1688</v>
      </c>
      <c r="I70" s="124"/>
      <c r="J70" s="124"/>
      <c r="K70" s="124"/>
      <c r="L70" s="124"/>
      <c r="M70" s="124"/>
      <c r="N70" s="124"/>
      <c r="O70" s="98">
        <v>45725</v>
      </c>
      <c r="P70" s="75">
        <v>45725</v>
      </c>
      <c r="Q70" s="55"/>
      <c r="R70" s="124"/>
      <c r="S70" s="124"/>
      <c r="T70" s="124"/>
      <c r="U70" s="124"/>
      <c r="V70" s="98">
        <v>31818</v>
      </c>
      <c r="W70" s="37">
        <v>38</v>
      </c>
      <c r="X70" s="37" t="s">
        <v>71</v>
      </c>
      <c r="Y70" s="28" t="s">
        <v>72</v>
      </c>
      <c r="Z70" s="28" t="s">
        <v>73</v>
      </c>
      <c r="AA70" s="79" t="s">
        <v>1724</v>
      </c>
      <c r="AB70" s="53" t="s">
        <v>556</v>
      </c>
      <c r="AC70" s="28" t="s">
        <v>623</v>
      </c>
      <c r="AD70" s="28" t="s">
        <v>215</v>
      </c>
      <c r="AE70" s="28"/>
      <c r="AF70" s="124"/>
      <c r="AG70" s="124"/>
      <c r="AH70" s="124"/>
      <c r="AI70" s="55" t="s">
        <v>624</v>
      </c>
      <c r="AJ70" s="42">
        <v>16</v>
      </c>
      <c r="AK70" s="76" t="s">
        <v>625</v>
      </c>
      <c r="AL70" s="28"/>
      <c r="AM70" s="28" t="s">
        <v>625</v>
      </c>
      <c r="AN70" s="28" t="s">
        <v>253</v>
      </c>
      <c r="AO70" s="28" t="s">
        <v>80</v>
      </c>
      <c r="AP70" s="28" t="s">
        <v>81</v>
      </c>
      <c r="AQ70" s="43" t="s">
        <v>82</v>
      </c>
      <c r="AR70" s="28"/>
      <c r="AS70" s="41" t="s">
        <v>626</v>
      </c>
      <c r="AT70" s="41"/>
      <c r="AU70" s="41"/>
      <c r="AV70" s="41"/>
      <c r="AW70" s="28"/>
      <c r="AX70" s="28"/>
      <c r="AY70" s="41"/>
      <c r="AZ70" s="28" t="s">
        <v>90</v>
      </c>
      <c r="BA70" s="46" t="s">
        <v>91</v>
      </c>
      <c r="BB70" s="68"/>
      <c r="BC70" s="55">
        <v>25041380905</v>
      </c>
      <c r="BD70" s="55" t="s">
        <v>117</v>
      </c>
      <c r="BE70" s="28" t="s">
        <v>196</v>
      </c>
      <c r="BF70" s="28"/>
      <c r="BG70" s="50"/>
      <c r="BH70" s="37" t="s">
        <v>117</v>
      </c>
      <c r="BI70" s="10"/>
      <c r="BJ70" s="8"/>
      <c r="BK70" s="8"/>
      <c r="BL70" s="10"/>
      <c r="BM70" s="7"/>
      <c r="BN70" s="4"/>
      <c r="BO70" s="17"/>
      <c r="BP70" s="4"/>
      <c r="BQ70" s="10"/>
      <c r="BR70" s="4"/>
      <c r="BS70" s="10"/>
      <c r="BT70" s="4"/>
      <c r="BU70" s="4"/>
      <c r="BV70" s="4"/>
      <c r="BW70" s="20"/>
      <c r="BX70" s="4"/>
      <c r="BY70" s="4"/>
      <c r="BZ70" s="4"/>
      <c r="CA70" s="20"/>
      <c r="CB70" s="4"/>
      <c r="CC70" s="4"/>
      <c r="CD70" s="4"/>
      <c r="CE70" s="116"/>
      <c r="CF70" s="117"/>
      <c r="CG70" s="117"/>
      <c r="CH70" s="117"/>
      <c r="CI70" s="117"/>
      <c r="CJ70" s="116"/>
    </row>
    <row r="71" spans="1:88" s="118" customFormat="1" ht="20.5">
      <c r="A71" s="28">
        <v>70</v>
      </c>
      <c r="B71" s="29" t="s">
        <v>1448</v>
      </c>
      <c r="C71" s="30" t="s">
        <v>1449</v>
      </c>
      <c r="D71" s="129" t="s">
        <v>1750</v>
      </c>
      <c r="E71" s="32" t="s">
        <v>1689</v>
      </c>
      <c r="F71" s="33" t="s">
        <v>1678</v>
      </c>
      <c r="G71" s="111" t="s">
        <v>1683</v>
      </c>
      <c r="H71" s="34" t="s">
        <v>1283</v>
      </c>
      <c r="I71" s="124"/>
      <c r="J71" s="124"/>
      <c r="K71" s="124"/>
      <c r="L71" s="124"/>
      <c r="M71" s="124"/>
      <c r="N71" s="124"/>
      <c r="O71" s="35">
        <v>45854</v>
      </c>
      <c r="P71" s="35">
        <v>45854</v>
      </c>
      <c r="Q71" s="36"/>
      <c r="R71" s="124"/>
      <c r="S71" s="124"/>
      <c r="T71" s="124"/>
      <c r="U71" s="124"/>
      <c r="V71" s="35">
        <v>36890</v>
      </c>
      <c r="W71" s="37">
        <v>25</v>
      </c>
      <c r="X71" s="37" t="s">
        <v>96</v>
      </c>
      <c r="Y71" s="28" t="s">
        <v>72</v>
      </c>
      <c r="Z71" s="28" t="s">
        <v>73</v>
      </c>
      <c r="AA71" s="79" t="s">
        <v>1724</v>
      </c>
      <c r="AB71" s="39" t="s">
        <v>106</v>
      </c>
      <c r="AC71" s="36" t="s">
        <v>108</v>
      </c>
      <c r="AD71" s="36" t="s">
        <v>123</v>
      </c>
      <c r="AE71" s="40"/>
      <c r="AF71" s="124"/>
      <c r="AG71" s="124"/>
      <c r="AH71" s="124"/>
      <c r="AI71" s="41" t="s">
        <v>1450</v>
      </c>
      <c r="AJ71" s="42">
        <v>16</v>
      </c>
      <c r="AK71" s="36" t="s">
        <v>411</v>
      </c>
      <c r="AL71" s="40"/>
      <c r="AM71" s="36" t="s">
        <v>411</v>
      </c>
      <c r="AN71" s="36" t="s">
        <v>80</v>
      </c>
      <c r="AO71" s="28" t="s">
        <v>80</v>
      </c>
      <c r="AP71" s="28" t="s">
        <v>81</v>
      </c>
      <c r="AQ71" s="43" t="s">
        <v>82</v>
      </c>
      <c r="AR71" s="41"/>
      <c r="AS71" s="41"/>
      <c r="AT71" s="41"/>
      <c r="AU71" s="41"/>
      <c r="AV71" s="41"/>
      <c r="AW71" s="41"/>
      <c r="AX71" s="41"/>
      <c r="AY71" s="41"/>
      <c r="AZ71" s="28" t="s">
        <v>90</v>
      </c>
      <c r="BA71" s="46" t="s">
        <v>91</v>
      </c>
      <c r="BB71" s="47"/>
      <c r="BC71" s="48">
        <v>25103134984</v>
      </c>
      <c r="BD71" s="48" t="s">
        <v>117</v>
      </c>
      <c r="BE71" s="36" t="s">
        <v>210</v>
      </c>
      <c r="BF71" s="41"/>
      <c r="BG71" s="65"/>
      <c r="BH71" s="83"/>
      <c r="BI71" s="83"/>
      <c r="BJ71" s="88"/>
      <c r="BK71" s="83"/>
      <c r="BL71" s="83"/>
      <c r="BM71" s="93"/>
      <c r="BN71" s="93"/>
      <c r="BO71" s="93"/>
      <c r="BP71" s="40"/>
      <c r="BQ71" s="40"/>
      <c r="BR71" s="40"/>
      <c r="BS71" s="10"/>
      <c r="BT71" s="4"/>
      <c r="BU71" s="4"/>
      <c r="BV71" s="4"/>
      <c r="BW71" s="20"/>
      <c r="BX71" s="4"/>
      <c r="BY71" s="4"/>
      <c r="BZ71" s="4"/>
      <c r="CA71" s="20"/>
      <c r="CB71" s="4"/>
      <c r="CC71" s="4"/>
      <c r="CD71" s="4"/>
      <c r="CE71" s="116"/>
      <c r="CF71" s="117"/>
      <c r="CG71" s="117"/>
      <c r="CH71" s="117"/>
      <c r="CI71" s="117"/>
      <c r="CJ71" s="116"/>
    </row>
    <row r="72" spans="1:88" s="118" customFormat="1" ht="20.5">
      <c r="A72" s="28">
        <v>71</v>
      </c>
      <c r="B72" s="29" t="s">
        <v>628</v>
      </c>
      <c r="C72" s="77" t="s">
        <v>629</v>
      </c>
      <c r="D72" s="129" t="s">
        <v>1750</v>
      </c>
      <c r="E72" s="32" t="s">
        <v>1689</v>
      </c>
      <c r="F72" s="33" t="s">
        <v>1678</v>
      </c>
      <c r="G72" s="111" t="s">
        <v>1683</v>
      </c>
      <c r="H72" s="33" t="s">
        <v>1688</v>
      </c>
      <c r="I72" s="124"/>
      <c r="J72" s="124"/>
      <c r="K72" s="124"/>
      <c r="L72" s="124"/>
      <c r="M72" s="124"/>
      <c r="N72" s="124"/>
      <c r="O72" s="98">
        <v>45725</v>
      </c>
      <c r="P72" s="75">
        <v>45725</v>
      </c>
      <c r="Q72" s="55"/>
      <c r="R72" s="124"/>
      <c r="S72" s="124"/>
      <c r="T72" s="124"/>
      <c r="U72" s="124"/>
      <c r="V72" s="98">
        <v>36104</v>
      </c>
      <c r="W72" s="37">
        <v>26</v>
      </c>
      <c r="X72" s="37" t="s">
        <v>96</v>
      </c>
      <c r="Y72" s="28" t="s">
        <v>72</v>
      </c>
      <c r="Z72" s="28" t="s">
        <v>73</v>
      </c>
      <c r="AA72" s="79" t="s">
        <v>1724</v>
      </c>
      <c r="AB72" s="53" t="s">
        <v>106</v>
      </c>
      <c r="AC72" s="28" t="s">
        <v>630</v>
      </c>
      <c r="AD72" s="28" t="s">
        <v>123</v>
      </c>
      <c r="AE72" s="96"/>
      <c r="AF72" s="124"/>
      <c r="AG72" s="124"/>
      <c r="AH72" s="124"/>
      <c r="AI72" s="55" t="s">
        <v>631</v>
      </c>
      <c r="AJ72" s="42">
        <v>16</v>
      </c>
      <c r="AK72" s="76" t="s">
        <v>632</v>
      </c>
      <c r="AL72" s="28"/>
      <c r="AM72" s="28" t="s">
        <v>632</v>
      </c>
      <c r="AN72" s="28" t="s">
        <v>253</v>
      </c>
      <c r="AO72" s="28" t="s">
        <v>80</v>
      </c>
      <c r="AP72" s="28" t="s">
        <v>81</v>
      </c>
      <c r="AQ72" s="43" t="s">
        <v>82</v>
      </c>
      <c r="AR72" s="80" t="s">
        <v>633</v>
      </c>
      <c r="AS72" s="41" t="s">
        <v>634</v>
      </c>
      <c r="AT72" s="41" t="s">
        <v>635</v>
      </c>
      <c r="AU72" s="41" t="s">
        <v>85</v>
      </c>
      <c r="AV72" s="41" t="s">
        <v>636</v>
      </c>
      <c r="AW72" s="28" t="s">
        <v>637</v>
      </c>
      <c r="AX72" s="28" t="s">
        <v>165</v>
      </c>
      <c r="AY72" s="41" t="s">
        <v>638</v>
      </c>
      <c r="AZ72" s="28" t="s">
        <v>90</v>
      </c>
      <c r="BA72" s="46" t="s">
        <v>91</v>
      </c>
      <c r="BB72" s="99"/>
      <c r="BC72" s="55">
        <v>25041380590</v>
      </c>
      <c r="BD72" s="55" t="s">
        <v>117</v>
      </c>
      <c r="BE72" s="28" t="s">
        <v>210</v>
      </c>
      <c r="BF72" s="49" t="s">
        <v>639</v>
      </c>
      <c r="BG72" s="50"/>
      <c r="BH72" s="37" t="s">
        <v>117</v>
      </c>
      <c r="BI72" s="10"/>
      <c r="BJ72" s="8"/>
      <c r="BK72" s="8"/>
      <c r="BL72" s="10"/>
      <c r="BM72" s="7"/>
      <c r="BN72" s="4"/>
      <c r="BO72" s="17"/>
      <c r="BP72" s="4"/>
      <c r="BQ72" s="10"/>
      <c r="BR72" s="4"/>
      <c r="BS72" s="10"/>
      <c r="BT72" s="4"/>
      <c r="BU72" s="4"/>
      <c r="BV72" s="4"/>
      <c r="BW72" s="20"/>
      <c r="BX72" s="4"/>
      <c r="BY72" s="4"/>
      <c r="BZ72" s="4"/>
      <c r="CA72" s="20"/>
      <c r="CB72" s="4"/>
      <c r="CC72" s="4"/>
      <c r="CD72" s="4"/>
      <c r="CE72" s="116"/>
      <c r="CF72" s="117"/>
      <c r="CG72" s="117"/>
      <c r="CH72" s="117"/>
      <c r="CI72" s="117"/>
      <c r="CJ72" s="116"/>
    </row>
    <row r="73" spans="1:88" s="118" customFormat="1" ht="20.5">
      <c r="A73" s="28">
        <v>72</v>
      </c>
      <c r="B73" s="29" t="s">
        <v>1451</v>
      </c>
      <c r="C73" s="30" t="s">
        <v>1452</v>
      </c>
      <c r="D73" s="129" t="s">
        <v>1750</v>
      </c>
      <c r="E73" s="32" t="s">
        <v>1689</v>
      </c>
      <c r="F73" s="33" t="s">
        <v>1678</v>
      </c>
      <c r="G73" s="111" t="s">
        <v>1683</v>
      </c>
      <c r="H73" s="34" t="s">
        <v>1283</v>
      </c>
      <c r="I73" s="124"/>
      <c r="J73" s="124"/>
      <c r="K73" s="124"/>
      <c r="L73" s="124"/>
      <c r="M73" s="124"/>
      <c r="N73" s="124"/>
      <c r="O73" s="35">
        <v>45854</v>
      </c>
      <c r="P73" s="35">
        <v>45854</v>
      </c>
      <c r="Q73" s="36"/>
      <c r="R73" s="124"/>
      <c r="S73" s="124"/>
      <c r="T73" s="124"/>
      <c r="U73" s="124"/>
      <c r="V73" s="35">
        <v>36763</v>
      </c>
      <c r="W73" s="37">
        <v>25</v>
      </c>
      <c r="X73" s="37" t="s">
        <v>96</v>
      </c>
      <c r="Y73" s="28" t="s">
        <v>72</v>
      </c>
      <c r="Z73" s="28" t="s">
        <v>73</v>
      </c>
      <c r="AA73" s="79" t="s">
        <v>1724</v>
      </c>
      <c r="AB73" s="39" t="s">
        <v>184</v>
      </c>
      <c r="AC73" s="36" t="s">
        <v>1453</v>
      </c>
      <c r="AD73" s="36" t="s">
        <v>1050</v>
      </c>
      <c r="AE73" s="40"/>
      <c r="AF73" s="124"/>
      <c r="AG73" s="124"/>
      <c r="AH73" s="124"/>
      <c r="AI73" s="41" t="s">
        <v>1454</v>
      </c>
      <c r="AJ73" s="42">
        <v>16</v>
      </c>
      <c r="AK73" s="36" t="s">
        <v>159</v>
      </c>
      <c r="AL73" s="40"/>
      <c r="AM73" s="36" t="s">
        <v>159</v>
      </c>
      <c r="AN73" s="36" t="s">
        <v>159</v>
      </c>
      <c r="AO73" s="28" t="s">
        <v>80</v>
      </c>
      <c r="AP73" s="28" t="s">
        <v>81</v>
      </c>
      <c r="AQ73" s="43" t="s">
        <v>82</v>
      </c>
      <c r="AR73" s="101" t="s">
        <v>1455</v>
      </c>
      <c r="AS73" s="41" t="s">
        <v>1456</v>
      </c>
      <c r="AT73" s="41"/>
      <c r="AU73" s="41"/>
      <c r="AV73" s="41"/>
      <c r="AW73" s="41"/>
      <c r="AX73" s="41"/>
      <c r="AY73" s="41"/>
      <c r="AZ73" s="28" t="s">
        <v>90</v>
      </c>
      <c r="BA73" s="46" t="s">
        <v>91</v>
      </c>
      <c r="BB73" s="47"/>
      <c r="BC73" s="48">
        <v>25103134422</v>
      </c>
      <c r="BD73" s="48" t="s">
        <v>1698</v>
      </c>
      <c r="BE73" s="36" t="s">
        <v>102</v>
      </c>
      <c r="BF73" s="41" t="s">
        <v>1457</v>
      </c>
      <c r="BG73" s="65"/>
      <c r="BH73" s="83"/>
      <c r="BI73" s="83"/>
      <c r="BJ73" s="88"/>
      <c r="BK73" s="83"/>
      <c r="BL73" s="83"/>
      <c r="BM73" s="93"/>
      <c r="BN73" s="93"/>
      <c r="BO73" s="93"/>
      <c r="BP73" s="40"/>
      <c r="BQ73" s="40"/>
      <c r="BR73" s="40"/>
      <c r="BS73" s="10"/>
      <c r="BT73" s="4"/>
      <c r="BU73" s="4"/>
      <c r="BV73" s="4"/>
      <c r="BW73" s="20"/>
      <c r="BX73" s="4"/>
      <c r="BY73" s="4"/>
      <c r="BZ73" s="4"/>
      <c r="CA73" s="20"/>
      <c r="CB73" s="4"/>
      <c r="CC73" s="4"/>
      <c r="CD73" s="4"/>
      <c r="CE73" s="116"/>
      <c r="CF73" s="117"/>
      <c r="CG73" s="117"/>
      <c r="CH73" s="117"/>
      <c r="CI73" s="117"/>
      <c r="CJ73" s="116"/>
    </row>
    <row r="74" spans="1:88" s="118" customFormat="1" ht="20.5" customHeight="1">
      <c r="A74" s="28">
        <v>73</v>
      </c>
      <c r="B74" s="29" t="s">
        <v>641</v>
      </c>
      <c r="C74" s="77" t="s">
        <v>642</v>
      </c>
      <c r="D74" s="129" t="s">
        <v>1750</v>
      </c>
      <c r="E74" s="32" t="s">
        <v>1689</v>
      </c>
      <c r="F74" s="33" t="s">
        <v>1678</v>
      </c>
      <c r="G74" s="111" t="s">
        <v>1683</v>
      </c>
      <c r="H74" s="33" t="s">
        <v>1688</v>
      </c>
      <c r="I74" s="124"/>
      <c r="J74" s="124"/>
      <c r="K74" s="124"/>
      <c r="L74" s="124"/>
      <c r="M74" s="124"/>
      <c r="N74" s="124"/>
      <c r="O74" s="98">
        <v>45725</v>
      </c>
      <c r="P74" s="75">
        <v>45725</v>
      </c>
      <c r="Q74" s="55"/>
      <c r="R74" s="124"/>
      <c r="S74" s="124"/>
      <c r="T74" s="124"/>
      <c r="U74" s="124"/>
      <c r="V74" s="98">
        <v>28932</v>
      </c>
      <c r="W74" s="37">
        <v>46</v>
      </c>
      <c r="X74" s="37" t="s">
        <v>121</v>
      </c>
      <c r="Y74" s="28" t="s">
        <v>72</v>
      </c>
      <c r="Z74" s="28" t="s">
        <v>73</v>
      </c>
      <c r="AA74" s="79" t="s">
        <v>1724</v>
      </c>
      <c r="AB74" s="53" t="s">
        <v>106</v>
      </c>
      <c r="AC74" s="28" t="s">
        <v>201</v>
      </c>
      <c r="AD74" s="28" t="s">
        <v>123</v>
      </c>
      <c r="AE74" s="96"/>
      <c r="AF74" s="124"/>
      <c r="AG74" s="124"/>
      <c r="AH74" s="124"/>
      <c r="AI74" s="55" t="s">
        <v>643</v>
      </c>
      <c r="AJ74" s="42">
        <v>16</v>
      </c>
      <c r="AK74" s="76" t="s">
        <v>79</v>
      </c>
      <c r="AL74" s="28" t="s">
        <v>117</v>
      </c>
      <c r="AM74" s="28" t="s">
        <v>79</v>
      </c>
      <c r="AN74" s="28" t="s">
        <v>80</v>
      </c>
      <c r="AO74" s="28" t="s">
        <v>80</v>
      </c>
      <c r="AP74" s="28" t="s">
        <v>81</v>
      </c>
      <c r="AQ74" s="43" t="s">
        <v>82</v>
      </c>
      <c r="AR74" s="28"/>
      <c r="AS74" s="41" t="s">
        <v>644</v>
      </c>
      <c r="AT74" s="41"/>
      <c r="AU74" s="41"/>
      <c r="AV74" s="41"/>
      <c r="AW74" s="28"/>
      <c r="AX74" s="28"/>
      <c r="AY74" s="41"/>
      <c r="AZ74" s="28" t="s">
        <v>90</v>
      </c>
      <c r="BA74" s="46" t="s">
        <v>91</v>
      </c>
      <c r="BB74" s="99"/>
      <c r="BC74" s="55">
        <v>25041380475</v>
      </c>
      <c r="BD74" s="55" t="s">
        <v>117</v>
      </c>
      <c r="BE74" s="28" t="s">
        <v>92</v>
      </c>
      <c r="BF74" s="28"/>
      <c r="BG74" s="50"/>
      <c r="BH74" s="37" t="s">
        <v>117</v>
      </c>
      <c r="BI74" s="10"/>
      <c r="BJ74" s="8"/>
      <c r="BK74" s="8"/>
      <c r="BL74" s="10"/>
      <c r="BM74" s="7"/>
      <c r="BN74" s="4"/>
      <c r="BO74" s="17"/>
      <c r="BP74" s="4"/>
      <c r="BQ74" s="10"/>
      <c r="BR74" s="4"/>
      <c r="BS74" s="10"/>
      <c r="BT74" s="4"/>
      <c r="BU74" s="4"/>
      <c r="BV74" s="4"/>
      <c r="BW74" s="20"/>
      <c r="BX74" s="4"/>
      <c r="BY74" s="4"/>
      <c r="BZ74" s="4"/>
      <c r="CA74" s="20"/>
      <c r="CB74" s="4"/>
      <c r="CC74" s="4"/>
      <c r="CD74" s="4"/>
      <c r="CE74" s="116"/>
      <c r="CF74" s="117"/>
      <c r="CG74" s="117"/>
      <c r="CH74" s="117"/>
      <c r="CI74" s="117"/>
      <c r="CJ74" s="116"/>
    </row>
    <row r="75" spans="1:88" s="118" customFormat="1" ht="20.5" customHeight="1">
      <c r="A75" s="28">
        <v>74</v>
      </c>
      <c r="B75" s="29" t="s">
        <v>1458</v>
      </c>
      <c r="C75" s="30" t="s">
        <v>1459</v>
      </c>
      <c r="D75" s="129" t="s">
        <v>1750</v>
      </c>
      <c r="E75" s="32" t="s">
        <v>1689</v>
      </c>
      <c r="F75" s="33" t="s">
        <v>1678</v>
      </c>
      <c r="G75" s="111" t="s">
        <v>1683</v>
      </c>
      <c r="H75" s="34" t="s">
        <v>1283</v>
      </c>
      <c r="I75" s="124"/>
      <c r="J75" s="124"/>
      <c r="K75" s="124"/>
      <c r="L75" s="124"/>
      <c r="M75" s="124"/>
      <c r="N75" s="124"/>
      <c r="O75" s="35">
        <v>45854</v>
      </c>
      <c r="P75" s="35">
        <v>45854</v>
      </c>
      <c r="Q75" s="36"/>
      <c r="R75" s="124"/>
      <c r="S75" s="124"/>
      <c r="T75" s="124"/>
      <c r="U75" s="124"/>
      <c r="V75" s="35">
        <v>32540</v>
      </c>
      <c r="W75" s="37">
        <v>36</v>
      </c>
      <c r="X75" s="37" t="s">
        <v>71</v>
      </c>
      <c r="Y75" s="28" t="s">
        <v>72</v>
      </c>
      <c r="Z75" s="28" t="s">
        <v>73</v>
      </c>
      <c r="AA75" s="79" t="s">
        <v>1724</v>
      </c>
      <c r="AB75" s="39" t="s">
        <v>106</v>
      </c>
      <c r="AC75" s="36" t="s">
        <v>108</v>
      </c>
      <c r="AD75" s="36" t="s">
        <v>123</v>
      </c>
      <c r="AE75" s="40"/>
      <c r="AF75" s="124"/>
      <c r="AG75" s="124"/>
      <c r="AH75" s="124"/>
      <c r="AI75" s="41" t="s">
        <v>1460</v>
      </c>
      <c r="AJ75" s="42">
        <v>16</v>
      </c>
      <c r="AK75" s="36" t="s">
        <v>1461</v>
      </c>
      <c r="AL75" s="40"/>
      <c r="AM75" s="36" t="s">
        <v>1461</v>
      </c>
      <c r="AN75" s="36" t="s">
        <v>253</v>
      </c>
      <c r="AO75" s="28" t="s">
        <v>80</v>
      </c>
      <c r="AP75" s="28" t="s">
        <v>81</v>
      </c>
      <c r="AQ75" s="43" t="s">
        <v>82</v>
      </c>
      <c r="AR75" s="101" t="s">
        <v>1462</v>
      </c>
      <c r="AS75" s="41" t="s">
        <v>1463</v>
      </c>
      <c r="AT75" s="41" t="s">
        <v>1464</v>
      </c>
      <c r="AU75" s="41" t="s">
        <v>85</v>
      </c>
      <c r="AV75" s="41" t="s">
        <v>1465</v>
      </c>
      <c r="AW75" s="41"/>
      <c r="AX75" s="41"/>
      <c r="AY75" s="41"/>
      <c r="AZ75" s="28" t="s">
        <v>90</v>
      </c>
      <c r="BA75" s="46" t="s">
        <v>91</v>
      </c>
      <c r="BB75" s="47"/>
      <c r="BC75" s="48">
        <v>25103134927</v>
      </c>
      <c r="BD75" s="48" t="s">
        <v>117</v>
      </c>
      <c r="BE75" s="36" t="s">
        <v>210</v>
      </c>
      <c r="BF75" s="41" t="s">
        <v>1466</v>
      </c>
      <c r="BG75" s="65"/>
      <c r="BH75" s="83"/>
      <c r="BI75" s="83"/>
      <c r="BJ75" s="88"/>
      <c r="BK75" s="83"/>
      <c r="BL75" s="83"/>
      <c r="BM75" s="93"/>
      <c r="BN75" s="93"/>
      <c r="BO75" s="93"/>
      <c r="BP75" s="40"/>
      <c r="BQ75" s="40"/>
      <c r="BR75" s="40"/>
      <c r="BS75" s="10"/>
      <c r="BT75" s="4"/>
      <c r="BU75" s="4"/>
      <c r="BV75" s="4"/>
      <c r="BW75" s="20"/>
      <c r="BX75" s="4"/>
      <c r="BY75" s="4"/>
      <c r="BZ75" s="4"/>
      <c r="CA75" s="20"/>
      <c r="CB75" s="4"/>
      <c r="CC75" s="4"/>
      <c r="CD75" s="4"/>
      <c r="CE75" s="116"/>
      <c r="CF75" s="117"/>
      <c r="CG75" s="117"/>
      <c r="CH75" s="117"/>
      <c r="CI75" s="117"/>
      <c r="CJ75" s="116"/>
    </row>
    <row r="76" spans="1:88" s="118" customFormat="1" ht="20.5" customHeight="1">
      <c r="A76" s="28">
        <v>75</v>
      </c>
      <c r="B76" s="29" t="s">
        <v>646</v>
      </c>
      <c r="C76" s="77" t="s">
        <v>647</v>
      </c>
      <c r="D76" s="129" t="s">
        <v>1750</v>
      </c>
      <c r="E76" s="32" t="s">
        <v>1689</v>
      </c>
      <c r="F76" s="33" t="s">
        <v>1678</v>
      </c>
      <c r="G76" s="111" t="s">
        <v>1683</v>
      </c>
      <c r="H76" s="33" t="s">
        <v>1688</v>
      </c>
      <c r="I76" s="124"/>
      <c r="J76" s="124"/>
      <c r="K76" s="124"/>
      <c r="L76" s="124"/>
      <c r="M76" s="124"/>
      <c r="N76" s="124"/>
      <c r="O76" s="98">
        <v>45725</v>
      </c>
      <c r="P76" s="75">
        <v>45725</v>
      </c>
      <c r="Q76" s="28"/>
      <c r="R76" s="124"/>
      <c r="S76" s="124"/>
      <c r="T76" s="124"/>
      <c r="U76" s="124"/>
      <c r="V76" s="98">
        <v>33889</v>
      </c>
      <c r="W76" s="37">
        <v>32</v>
      </c>
      <c r="X76" s="37" t="s">
        <v>71</v>
      </c>
      <c r="Y76" s="28" t="s">
        <v>72</v>
      </c>
      <c r="Z76" s="28" t="s">
        <v>73</v>
      </c>
      <c r="AA76" s="79" t="s">
        <v>1724</v>
      </c>
      <c r="AB76" s="53" t="s">
        <v>556</v>
      </c>
      <c r="AC76" s="28" t="s">
        <v>648</v>
      </c>
      <c r="AD76" s="28" t="s">
        <v>215</v>
      </c>
      <c r="AE76" s="28"/>
      <c r="AF76" s="124"/>
      <c r="AG76" s="124"/>
      <c r="AH76" s="124"/>
      <c r="AI76" s="41" t="s">
        <v>649</v>
      </c>
      <c r="AJ76" s="42">
        <v>16</v>
      </c>
      <c r="AK76" s="28" t="s">
        <v>650</v>
      </c>
      <c r="AL76" s="28"/>
      <c r="AM76" s="28" t="s">
        <v>650</v>
      </c>
      <c r="AN76" s="28" t="s">
        <v>253</v>
      </c>
      <c r="AO76" s="28" t="s">
        <v>80</v>
      </c>
      <c r="AP76" s="28" t="s">
        <v>81</v>
      </c>
      <c r="AQ76" s="43" t="s">
        <v>82</v>
      </c>
      <c r="AR76" s="100" t="s">
        <v>651</v>
      </c>
      <c r="AS76" s="41" t="s">
        <v>652</v>
      </c>
      <c r="AT76" s="41" t="s">
        <v>653</v>
      </c>
      <c r="AU76" s="41" t="s">
        <v>85</v>
      </c>
      <c r="AV76" s="41" t="s">
        <v>654</v>
      </c>
      <c r="AW76" s="28" t="s">
        <v>655</v>
      </c>
      <c r="AX76" s="28" t="s">
        <v>88</v>
      </c>
      <c r="AY76" s="41" t="s">
        <v>656</v>
      </c>
      <c r="AZ76" s="28" t="s">
        <v>90</v>
      </c>
      <c r="BA76" s="46" t="s">
        <v>91</v>
      </c>
      <c r="BB76" s="99"/>
      <c r="BC76" s="55">
        <v>25041380350</v>
      </c>
      <c r="BD76" s="55" t="s">
        <v>1713</v>
      </c>
      <c r="BE76" s="28" t="s">
        <v>92</v>
      </c>
      <c r="BF76" s="41" t="s">
        <v>657</v>
      </c>
      <c r="BG76" s="50"/>
      <c r="BH76" s="37" t="s">
        <v>117</v>
      </c>
      <c r="BI76" s="10"/>
      <c r="BJ76" s="8"/>
      <c r="BK76" s="8"/>
      <c r="BL76" s="10"/>
      <c r="BM76" s="7"/>
      <c r="BN76" s="4"/>
      <c r="BO76" s="17"/>
      <c r="BP76" s="4"/>
      <c r="BQ76" s="10"/>
      <c r="BR76" s="4"/>
      <c r="BS76" s="10"/>
      <c r="BT76" s="4"/>
      <c r="BU76" s="4"/>
      <c r="BV76" s="4"/>
      <c r="BW76" s="20"/>
      <c r="BX76" s="4"/>
      <c r="BY76" s="4"/>
      <c r="BZ76" s="4"/>
      <c r="CA76" s="20"/>
      <c r="CB76" s="4"/>
      <c r="CC76" s="4"/>
      <c r="CD76" s="4"/>
      <c r="CE76" s="116"/>
      <c r="CF76" s="117"/>
      <c r="CG76" s="117"/>
      <c r="CH76" s="117"/>
      <c r="CI76" s="117"/>
      <c r="CJ76" s="116"/>
    </row>
    <row r="77" spans="1:88" s="118" customFormat="1" ht="20.5" customHeight="1">
      <c r="A77" s="28">
        <v>76</v>
      </c>
      <c r="B77" s="29" t="s">
        <v>1467</v>
      </c>
      <c r="C77" s="30" t="s">
        <v>1468</v>
      </c>
      <c r="D77" s="129" t="s">
        <v>1750</v>
      </c>
      <c r="E77" s="32" t="s">
        <v>1689</v>
      </c>
      <c r="F77" s="33" t="s">
        <v>1678</v>
      </c>
      <c r="G77" s="111" t="s">
        <v>1683</v>
      </c>
      <c r="H77" s="34" t="s">
        <v>1283</v>
      </c>
      <c r="I77" s="124"/>
      <c r="J77" s="124"/>
      <c r="K77" s="124"/>
      <c r="L77" s="124"/>
      <c r="M77" s="124"/>
      <c r="N77" s="124"/>
      <c r="O77" s="35">
        <v>45854</v>
      </c>
      <c r="P77" s="35">
        <v>45854</v>
      </c>
      <c r="Q77" s="36"/>
      <c r="R77" s="124"/>
      <c r="S77" s="124"/>
      <c r="T77" s="124"/>
      <c r="U77" s="124"/>
      <c r="V77" s="35">
        <v>32703</v>
      </c>
      <c r="W77" s="37">
        <v>36</v>
      </c>
      <c r="X77" s="37" t="s">
        <v>71</v>
      </c>
      <c r="Y77" s="28" t="s">
        <v>72</v>
      </c>
      <c r="Z77" s="28" t="s">
        <v>73</v>
      </c>
      <c r="AA77" s="79" t="s">
        <v>1724</v>
      </c>
      <c r="AB77" s="39" t="s">
        <v>106</v>
      </c>
      <c r="AC77" s="36" t="s">
        <v>108</v>
      </c>
      <c r="AD77" s="36" t="s">
        <v>123</v>
      </c>
      <c r="AE77" s="40"/>
      <c r="AF77" s="124"/>
      <c r="AG77" s="124"/>
      <c r="AH77" s="124"/>
      <c r="AI77" s="41" t="s">
        <v>1469</v>
      </c>
      <c r="AJ77" s="42">
        <v>16</v>
      </c>
      <c r="AK77" s="36" t="s">
        <v>158</v>
      </c>
      <c r="AL77" s="40"/>
      <c r="AM77" s="36" t="s">
        <v>158</v>
      </c>
      <c r="AN77" s="36" t="s">
        <v>159</v>
      </c>
      <c r="AO77" s="28" t="s">
        <v>80</v>
      </c>
      <c r="AP77" s="28" t="s">
        <v>81</v>
      </c>
      <c r="AQ77" s="43" t="s">
        <v>82</v>
      </c>
      <c r="AR77" s="41"/>
      <c r="AS77" s="41" t="s">
        <v>1470</v>
      </c>
      <c r="AT77" s="41" t="s">
        <v>1471</v>
      </c>
      <c r="AU77" s="41" t="s">
        <v>85</v>
      </c>
      <c r="AV77" s="41" t="s">
        <v>1472</v>
      </c>
      <c r="AW77" s="41"/>
      <c r="AX77" s="41"/>
      <c r="AY77" s="41"/>
      <c r="AZ77" s="28" t="s">
        <v>90</v>
      </c>
      <c r="BA77" s="46" t="s">
        <v>91</v>
      </c>
      <c r="BB77" s="47"/>
      <c r="BC77" s="48">
        <v>25103135007</v>
      </c>
      <c r="BD77" s="48" t="s">
        <v>117</v>
      </c>
      <c r="BE77" s="36" t="s">
        <v>167</v>
      </c>
      <c r="BF77" s="41" t="s">
        <v>1473</v>
      </c>
      <c r="BG77" s="65"/>
      <c r="BH77" s="83"/>
      <c r="BI77" s="83"/>
      <c r="BJ77" s="88"/>
      <c r="BK77" s="83"/>
      <c r="BL77" s="83"/>
      <c r="BM77" s="93"/>
      <c r="BN77" s="93"/>
      <c r="BO77" s="93"/>
      <c r="BP77" s="40"/>
      <c r="BQ77" s="40"/>
      <c r="BR77" s="40"/>
      <c r="BS77" s="10"/>
      <c r="BT77" s="4"/>
      <c r="BU77" s="4"/>
      <c r="BV77" s="4"/>
      <c r="BW77" s="20"/>
      <c r="BX77" s="4"/>
      <c r="BY77" s="4"/>
      <c r="BZ77" s="4"/>
      <c r="CA77" s="20"/>
      <c r="CB77" s="4"/>
      <c r="CC77" s="4"/>
      <c r="CD77" s="4"/>
      <c r="CE77" s="116"/>
      <c r="CF77" s="117"/>
      <c r="CG77" s="117"/>
      <c r="CH77" s="117"/>
      <c r="CI77" s="117"/>
      <c r="CJ77" s="116"/>
    </row>
    <row r="78" spans="1:88" s="118" customFormat="1" ht="20.5">
      <c r="A78" s="28">
        <v>77</v>
      </c>
      <c r="B78" s="29" t="s">
        <v>659</v>
      </c>
      <c r="C78" s="77" t="s">
        <v>660</v>
      </c>
      <c r="D78" s="129" t="s">
        <v>1750</v>
      </c>
      <c r="E78" s="32" t="s">
        <v>1689</v>
      </c>
      <c r="F78" s="33" t="s">
        <v>1678</v>
      </c>
      <c r="G78" s="111" t="s">
        <v>1683</v>
      </c>
      <c r="H78" s="33" t="s">
        <v>1688</v>
      </c>
      <c r="I78" s="124"/>
      <c r="J78" s="124"/>
      <c r="K78" s="124"/>
      <c r="L78" s="124"/>
      <c r="M78" s="124"/>
      <c r="N78" s="124"/>
      <c r="O78" s="98">
        <v>45725</v>
      </c>
      <c r="P78" s="75">
        <v>45725</v>
      </c>
      <c r="Q78" s="28"/>
      <c r="R78" s="124"/>
      <c r="S78" s="124"/>
      <c r="T78" s="124"/>
      <c r="U78" s="124"/>
      <c r="V78" s="98">
        <v>30408</v>
      </c>
      <c r="W78" s="37">
        <v>42</v>
      </c>
      <c r="X78" s="37" t="s">
        <v>121</v>
      </c>
      <c r="Y78" s="28" t="s">
        <v>72</v>
      </c>
      <c r="Z78" s="28" t="s">
        <v>73</v>
      </c>
      <c r="AA78" s="79" t="s">
        <v>1724</v>
      </c>
      <c r="AB78" s="53" t="s">
        <v>106</v>
      </c>
      <c r="AC78" s="28" t="s">
        <v>661</v>
      </c>
      <c r="AD78" s="28" t="s">
        <v>287</v>
      </c>
      <c r="AE78" s="28"/>
      <c r="AF78" s="124"/>
      <c r="AG78" s="124"/>
      <c r="AH78" s="124"/>
      <c r="AI78" s="41" t="s">
        <v>662</v>
      </c>
      <c r="AJ78" s="42">
        <v>16</v>
      </c>
      <c r="AK78" s="28" t="s">
        <v>663</v>
      </c>
      <c r="AL78" s="28"/>
      <c r="AM78" s="28" t="s">
        <v>663</v>
      </c>
      <c r="AN78" s="28" t="s">
        <v>339</v>
      </c>
      <c r="AO78" s="28" t="s">
        <v>80</v>
      </c>
      <c r="AP78" s="28" t="s">
        <v>81</v>
      </c>
      <c r="AQ78" s="43" t="s">
        <v>82</v>
      </c>
      <c r="AR78" s="28"/>
      <c r="AS78" s="41" t="s">
        <v>664</v>
      </c>
      <c r="AT78" s="41"/>
      <c r="AU78" s="41"/>
      <c r="AV78" s="41"/>
      <c r="AW78" s="28"/>
      <c r="AX78" s="28"/>
      <c r="AY78" s="41"/>
      <c r="AZ78" s="28" t="s">
        <v>90</v>
      </c>
      <c r="BA78" s="46" t="s">
        <v>91</v>
      </c>
      <c r="BB78" s="99"/>
      <c r="BC78" s="55">
        <v>25041380632</v>
      </c>
      <c r="BD78" s="55" t="s">
        <v>117</v>
      </c>
      <c r="BE78" s="28" t="s">
        <v>167</v>
      </c>
      <c r="BF78" s="41"/>
      <c r="BG78" s="50"/>
      <c r="BH78" s="37" t="s">
        <v>117</v>
      </c>
      <c r="BI78" s="10"/>
      <c r="BJ78" s="8"/>
      <c r="BK78" s="8"/>
      <c r="BL78" s="10"/>
      <c r="BM78" s="7"/>
      <c r="BN78" s="4"/>
      <c r="BO78" s="17"/>
      <c r="BP78" s="4"/>
      <c r="BQ78" s="10"/>
      <c r="BR78" s="4"/>
      <c r="BS78" s="10"/>
      <c r="BT78" s="4"/>
      <c r="BU78" s="4"/>
      <c r="BV78" s="4"/>
      <c r="BW78" s="20"/>
      <c r="BX78" s="4"/>
      <c r="BY78" s="4"/>
      <c r="BZ78" s="4"/>
      <c r="CA78" s="20"/>
      <c r="CB78" s="4"/>
      <c r="CC78" s="4"/>
      <c r="CD78" s="4"/>
      <c r="CE78" s="119"/>
      <c r="CF78" s="120"/>
      <c r="CG78" s="120"/>
      <c r="CH78" s="120"/>
      <c r="CI78" s="120"/>
      <c r="CJ78" s="119"/>
    </row>
    <row r="79" spans="1:88" s="118" customFormat="1" ht="20.5" customHeight="1">
      <c r="A79" s="28">
        <v>78</v>
      </c>
      <c r="B79" s="29" t="s">
        <v>1474</v>
      </c>
      <c r="C79" s="30" t="s">
        <v>1475</v>
      </c>
      <c r="D79" s="129" t="s">
        <v>1750</v>
      </c>
      <c r="E79" s="32" t="s">
        <v>1689</v>
      </c>
      <c r="F79" s="33" t="s">
        <v>1678</v>
      </c>
      <c r="G79" s="111" t="s">
        <v>1683</v>
      </c>
      <c r="H79" s="34" t="s">
        <v>1283</v>
      </c>
      <c r="I79" s="124"/>
      <c r="J79" s="124"/>
      <c r="K79" s="124"/>
      <c r="L79" s="124"/>
      <c r="M79" s="124"/>
      <c r="N79" s="124"/>
      <c r="O79" s="35">
        <v>45854</v>
      </c>
      <c r="P79" s="35">
        <v>45854</v>
      </c>
      <c r="Q79" s="36"/>
      <c r="R79" s="124"/>
      <c r="S79" s="124"/>
      <c r="T79" s="124"/>
      <c r="U79" s="124"/>
      <c r="V79" s="35">
        <v>35787</v>
      </c>
      <c r="W79" s="37">
        <v>28</v>
      </c>
      <c r="X79" s="37" t="s">
        <v>96</v>
      </c>
      <c r="Y79" s="28" t="s">
        <v>72</v>
      </c>
      <c r="Z79" s="28" t="s">
        <v>73</v>
      </c>
      <c r="AA79" s="79" t="s">
        <v>1724</v>
      </c>
      <c r="AB79" s="39" t="s">
        <v>184</v>
      </c>
      <c r="AC79" s="36" t="s">
        <v>1476</v>
      </c>
      <c r="AD79" s="36" t="s">
        <v>583</v>
      </c>
      <c r="AE79" s="40"/>
      <c r="AF79" s="124"/>
      <c r="AG79" s="124"/>
      <c r="AH79" s="124"/>
      <c r="AI79" s="41" t="s">
        <v>1477</v>
      </c>
      <c r="AJ79" s="42">
        <v>16</v>
      </c>
      <c r="AK79" s="36" t="s">
        <v>864</v>
      </c>
      <c r="AL79" s="40"/>
      <c r="AM79" s="36" t="s">
        <v>864</v>
      </c>
      <c r="AN79" s="36" t="s">
        <v>333</v>
      </c>
      <c r="AO79" s="28" t="s">
        <v>80</v>
      </c>
      <c r="AP79" s="28" t="s">
        <v>81</v>
      </c>
      <c r="AQ79" s="43" t="s">
        <v>82</v>
      </c>
      <c r="AR79" s="41"/>
      <c r="AS79" s="41" t="s">
        <v>1478</v>
      </c>
      <c r="AT79" s="41" t="s">
        <v>1479</v>
      </c>
      <c r="AU79" s="41" t="s">
        <v>85</v>
      </c>
      <c r="AV79" s="41" t="s">
        <v>1480</v>
      </c>
      <c r="AW79" s="41"/>
      <c r="AX79" s="41"/>
      <c r="AY79" s="41"/>
      <c r="AZ79" s="28" t="s">
        <v>90</v>
      </c>
      <c r="BA79" s="46" t="s">
        <v>91</v>
      </c>
      <c r="BB79" s="47"/>
      <c r="BC79" s="48">
        <v>25103134802</v>
      </c>
      <c r="BD79" s="48" t="s">
        <v>117</v>
      </c>
      <c r="BE79" s="36" t="s">
        <v>167</v>
      </c>
      <c r="BF79" s="41"/>
      <c r="BG79" s="65"/>
      <c r="BH79" s="83"/>
      <c r="BI79" s="83"/>
      <c r="BJ79" s="88"/>
      <c r="BK79" s="83"/>
      <c r="BL79" s="83"/>
      <c r="BM79" s="93"/>
      <c r="BN79" s="93"/>
      <c r="BO79" s="93"/>
      <c r="BP79" s="40"/>
      <c r="BQ79" s="40"/>
      <c r="BR79" s="40"/>
      <c r="BS79" s="10"/>
      <c r="BT79" s="4"/>
      <c r="BU79" s="4"/>
      <c r="BV79" s="4"/>
      <c r="BW79" s="20"/>
      <c r="BX79" s="4"/>
      <c r="BY79" s="4"/>
      <c r="BZ79" s="4"/>
      <c r="CA79" s="20"/>
      <c r="CB79" s="4"/>
      <c r="CC79" s="4"/>
      <c r="CD79" s="4"/>
      <c r="CE79" s="116"/>
      <c r="CF79" s="117"/>
      <c r="CG79" s="117"/>
      <c r="CH79" s="117"/>
      <c r="CI79" s="117"/>
      <c r="CJ79" s="116"/>
    </row>
    <row r="80" spans="1:88" s="118" customFormat="1" ht="20.5" customHeight="1">
      <c r="A80" s="28">
        <v>79</v>
      </c>
      <c r="B80" s="29" t="s">
        <v>666</v>
      </c>
      <c r="C80" s="77" t="s">
        <v>667</v>
      </c>
      <c r="D80" s="129" t="s">
        <v>1750</v>
      </c>
      <c r="E80" s="32" t="s">
        <v>1689</v>
      </c>
      <c r="F80" s="33" t="s">
        <v>1678</v>
      </c>
      <c r="G80" s="111" t="s">
        <v>1683</v>
      </c>
      <c r="H80" s="33" t="s">
        <v>1688</v>
      </c>
      <c r="I80" s="124"/>
      <c r="J80" s="124"/>
      <c r="K80" s="124"/>
      <c r="L80" s="124"/>
      <c r="M80" s="124"/>
      <c r="N80" s="124"/>
      <c r="O80" s="98">
        <v>45725</v>
      </c>
      <c r="P80" s="75">
        <v>45725</v>
      </c>
      <c r="Q80" s="28"/>
      <c r="R80" s="124"/>
      <c r="S80" s="124"/>
      <c r="T80" s="124"/>
      <c r="U80" s="124"/>
      <c r="V80" s="98">
        <v>36567</v>
      </c>
      <c r="W80" s="37">
        <v>25</v>
      </c>
      <c r="X80" s="37" t="s">
        <v>96</v>
      </c>
      <c r="Y80" s="28" t="s">
        <v>72</v>
      </c>
      <c r="Z80" s="28" t="s">
        <v>73</v>
      </c>
      <c r="AA80" s="79" t="s">
        <v>1724</v>
      </c>
      <c r="AB80" s="53" t="s">
        <v>106</v>
      </c>
      <c r="AC80" s="28" t="s">
        <v>668</v>
      </c>
      <c r="AD80" s="28" t="s">
        <v>123</v>
      </c>
      <c r="AE80" s="28"/>
      <c r="AF80" s="124"/>
      <c r="AG80" s="124"/>
      <c r="AH80" s="124"/>
      <c r="AI80" s="41" t="s">
        <v>669</v>
      </c>
      <c r="AJ80" s="42">
        <v>16</v>
      </c>
      <c r="AK80" s="28" t="s">
        <v>110</v>
      </c>
      <c r="AL80" s="28"/>
      <c r="AM80" s="28" t="s">
        <v>110</v>
      </c>
      <c r="AN80" s="28" t="s">
        <v>111</v>
      </c>
      <c r="AO80" s="28" t="s">
        <v>80</v>
      </c>
      <c r="AP80" s="28" t="s">
        <v>81</v>
      </c>
      <c r="AQ80" s="43" t="s">
        <v>82</v>
      </c>
      <c r="AR80" s="28"/>
      <c r="AS80" s="41" t="s">
        <v>670</v>
      </c>
      <c r="AT80" s="41"/>
      <c r="AU80" s="41"/>
      <c r="AV80" s="41"/>
      <c r="AW80" s="28"/>
      <c r="AX80" s="28"/>
      <c r="AY80" s="41"/>
      <c r="AZ80" s="28" t="s">
        <v>90</v>
      </c>
      <c r="BA80" s="46" t="s">
        <v>91</v>
      </c>
      <c r="BB80" s="99"/>
      <c r="BC80" s="55">
        <v>25041380996</v>
      </c>
      <c r="BD80" s="55" t="s">
        <v>117</v>
      </c>
      <c r="BE80" s="28" t="s">
        <v>102</v>
      </c>
      <c r="BF80" s="41"/>
      <c r="BG80" s="50"/>
      <c r="BH80" s="37" t="s">
        <v>117</v>
      </c>
      <c r="BI80" s="10"/>
      <c r="BJ80" s="8"/>
      <c r="BK80" s="8"/>
      <c r="BL80" s="10"/>
      <c r="BM80" s="7"/>
      <c r="BN80" s="4"/>
      <c r="BO80" s="17"/>
      <c r="BP80" s="4"/>
      <c r="BQ80" s="10"/>
      <c r="BR80" s="4"/>
      <c r="BS80" s="10"/>
      <c r="BT80" s="4"/>
      <c r="BU80" s="4"/>
      <c r="BV80" s="4"/>
      <c r="BW80" s="20"/>
      <c r="BX80" s="4"/>
      <c r="BY80" s="4"/>
      <c r="BZ80" s="4"/>
      <c r="CA80" s="20"/>
      <c r="CB80" s="4"/>
      <c r="CC80" s="4"/>
      <c r="CD80" s="4"/>
      <c r="CE80" s="119"/>
      <c r="CF80" s="120"/>
      <c r="CG80" s="120"/>
      <c r="CH80" s="120"/>
      <c r="CI80" s="120"/>
      <c r="CJ80" s="119"/>
    </row>
    <row r="81" spans="1:88" s="118" customFormat="1" ht="20.5">
      <c r="A81" s="28">
        <v>80</v>
      </c>
      <c r="B81" s="29" t="s">
        <v>1481</v>
      </c>
      <c r="C81" s="30" t="s">
        <v>1482</v>
      </c>
      <c r="D81" s="129" t="s">
        <v>1750</v>
      </c>
      <c r="E81" s="32" t="s">
        <v>1689</v>
      </c>
      <c r="F81" s="33" t="s">
        <v>1678</v>
      </c>
      <c r="G81" s="111" t="s">
        <v>1683</v>
      </c>
      <c r="H81" s="34" t="s">
        <v>1283</v>
      </c>
      <c r="I81" s="124"/>
      <c r="J81" s="124"/>
      <c r="K81" s="124"/>
      <c r="L81" s="124"/>
      <c r="M81" s="124"/>
      <c r="N81" s="124"/>
      <c r="O81" s="35">
        <v>45854</v>
      </c>
      <c r="P81" s="35">
        <v>45854</v>
      </c>
      <c r="Q81" s="36"/>
      <c r="R81" s="124"/>
      <c r="S81" s="124"/>
      <c r="T81" s="124"/>
      <c r="U81" s="124"/>
      <c r="V81" s="35">
        <v>29932</v>
      </c>
      <c r="W81" s="37">
        <v>44</v>
      </c>
      <c r="X81" s="37" t="s">
        <v>121</v>
      </c>
      <c r="Y81" s="28" t="s">
        <v>72</v>
      </c>
      <c r="Z81" s="28" t="s">
        <v>73</v>
      </c>
      <c r="AA81" s="79" t="s">
        <v>1724</v>
      </c>
      <c r="AB81" s="39" t="s">
        <v>106</v>
      </c>
      <c r="AC81" s="36" t="s">
        <v>286</v>
      </c>
      <c r="AD81" s="36" t="s">
        <v>123</v>
      </c>
      <c r="AE81" s="40"/>
      <c r="AF81" s="124"/>
      <c r="AG81" s="124"/>
      <c r="AH81" s="124"/>
      <c r="AI81" s="41" t="s">
        <v>1483</v>
      </c>
      <c r="AJ81" s="42">
        <v>16</v>
      </c>
      <c r="AK81" s="36" t="s">
        <v>632</v>
      </c>
      <c r="AL81" s="40"/>
      <c r="AM81" s="36" t="s">
        <v>632</v>
      </c>
      <c r="AN81" s="36" t="s">
        <v>253</v>
      </c>
      <c r="AO81" s="28" t="s">
        <v>80</v>
      </c>
      <c r="AP81" s="28" t="s">
        <v>81</v>
      </c>
      <c r="AQ81" s="43" t="s">
        <v>82</v>
      </c>
      <c r="AR81" s="101" t="s">
        <v>1484</v>
      </c>
      <c r="AS81" s="41" t="s">
        <v>1485</v>
      </c>
      <c r="AT81" s="41" t="s">
        <v>1486</v>
      </c>
      <c r="AU81" s="41" t="s">
        <v>132</v>
      </c>
      <c r="AV81" s="41" t="s">
        <v>1487</v>
      </c>
      <c r="AW81" s="41" t="s">
        <v>1488</v>
      </c>
      <c r="AX81" s="41" t="s">
        <v>132</v>
      </c>
      <c r="AY81" s="41" t="s">
        <v>1489</v>
      </c>
      <c r="AZ81" s="28" t="s">
        <v>90</v>
      </c>
      <c r="BA81" s="46" t="s">
        <v>91</v>
      </c>
      <c r="BB81" s="47"/>
      <c r="BC81" s="48">
        <v>25103135072</v>
      </c>
      <c r="BD81" s="48" t="s">
        <v>117</v>
      </c>
      <c r="BE81" s="36" t="s">
        <v>196</v>
      </c>
      <c r="BF81" s="41" t="s">
        <v>1490</v>
      </c>
      <c r="BG81" s="65"/>
      <c r="BH81" s="83"/>
      <c r="BI81" s="83"/>
      <c r="BJ81" s="88"/>
      <c r="BK81" s="83"/>
      <c r="BL81" s="83"/>
      <c r="BM81" s="93"/>
      <c r="BN81" s="93"/>
      <c r="BO81" s="93"/>
      <c r="BP81" s="40"/>
      <c r="BQ81" s="40"/>
      <c r="BR81" s="40"/>
      <c r="BS81" s="10"/>
      <c r="BT81" s="4"/>
      <c r="BU81" s="4"/>
      <c r="BV81" s="4"/>
      <c r="BW81" s="20"/>
      <c r="BX81" s="4"/>
      <c r="BY81" s="4"/>
      <c r="BZ81" s="4"/>
      <c r="CA81" s="20"/>
      <c r="CB81" s="4"/>
      <c r="CC81" s="4"/>
      <c r="CD81" s="4"/>
      <c r="CE81" s="116"/>
      <c r="CF81" s="117"/>
      <c r="CG81" s="117"/>
      <c r="CH81" s="117"/>
      <c r="CI81" s="117"/>
      <c r="CJ81" s="116"/>
    </row>
    <row r="82" spans="1:88" s="118" customFormat="1" ht="20.5" customHeight="1">
      <c r="A82" s="28">
        <v>81</v>
      </c>
      <c r="B82" s="29" t="s">
        <v>672</v>
      </c>
      <c r="C82" s="34" t="s">
        <v>673</v>
      </c>
      <c r="D82" s="129" t="s">
        <v>1750</v>
      </c>
      <c r="E82" s="32" t="s">
        <v>1689</v>
      </c>
      <c r="F82" s="33" t="s">
        <v>1678</v>
      </c>
      <c r="G82" s="111" t="s">
        <v>1683</v>
      </c>
      <c r="H82" s="33" t="s">
        <v>1688</v>
      </c>
      <c r="I82" s="124"/>
      <c r="J82" s="124"/>
      <c r="K82" s="124"/>
      <c r="L82" s="124"/>
      <c r="M82" s="124"/>
      <c r="N82" s="124"/>
      <c r="O82" s="98">
        <v>45725</v>
      </c>
      <c r="P82" s="98">
        <v>45725</v>
      </c>
      <c r="Q82" s="28"/>
      <c r="R82" s="124"/>
      <c r="S82" s="124"/>
      <c r="T82" s="124"/>
      <c r="U82" s="124"/>
      <c r="V82" s="98">
        <v>31773</v>
      </c>
      <c r="W82" s="37">
        <v>38</v>
      </c>
      <c r="X82" s="37" t="s">
        <v>71</v>
      </c>
      <c r="Y82" s="28" t="s">
        <v>72</v>
      </c>
      <c r="Z82" s="28" t="s">
        <v>73</v>
      </c>
      <c r="AA82" s="79" t="s">
        <v>1724</v>
      </c>
      <c r="AB82" s="53" t="s">
        <v>106</v>
      </c>
      <c r="AC82" s="28" t="s">
        <v>674</v>
      </c>
      <c r="AD82" s="28" t="s">
        <v>287</v>
      </c>
      <c r="AE82" s="28"/>
      <c r="AF82" s="124"/>
      <c r="AG82" s="124"/>
      <c r="AH82" s="124"/>
      <c r="AI82" s="41" t="s">
        <v>675</v>
      </c>
      <c r="AJ82" s="42">
        <v>16</v>
      </c>
      <c r="AK82" s="28" t="s">
        <v>676</v>
      </c>
      <c r="AL82" s="28"/>
      <c r="AM82" s="28" t="s">
        <v>676</v>
      </c>
      <c r="AN82" s="28" t="s">
        <v>111</v>
      </c>
      <c r="AO82" s="28" t="s">
        <v>80</v>
      </c>
      <c r="AP82" s="28" t="s">
        <v>81</v>
      </c>
      <c r="AQ82" s="43" t="s">
        <v>82</v>
      </c>
      <c r="AR82" s="28"/>
      <c r="AS82" s="41" t="s">
        <v>677</v>
      </c>
      <c r="AT82" s="41"/>
      <c r="AU82" s="41"/>
      <c r="AV82" s="41"/>
      <c r="AW82" s="28"/>
      <c r="AX82" s="28"/>
      <c r="AY82" s="41"/>
      <c r="AZ82" s="28" t="s">
        <v>90</v>
      </c>
      <c r="BA82" s="46" t="s">
        <v>91</v>
      </c>
      <c r="BB82" s="99"/>
      <c r="BC82" s="55">
        <v>25041380764</v>
      </c>
      <c r="BD82" s="55" t="s">
        <v>1714</v>
      </c>
      <c r="BE82" s="28" t="s">
        <v>116</v>
      </c>
      <c r="BF82" s="41"/>
      <c r="BG82" s="50"/>
      <c r="BH82" s="37"/>
      <c r="BI82" s="10"/>
      <c r="BJ82" s="8"/>
      <c r="BK82" s="8"/>
      <c r="BL82" s="10"/>
      <c r="BM82" s="7"/>
      <c r="BN82" s="4"/>
      <c r="BO82" s="17"/>
      <c r="BP82" s="4"/>
      <c r="BQ82" s="10"/>
      <c r="BR82" s="4"/>
      <c r="BS82" s="10"/>
      <c r="BT82" s="4"/>
      <c r="BU82" s="4"/>
      <c r="BV82" s="4"/>
      <c r="BW82" s="20"/>
      <c r="BX82" s="4"/>
      <c r="BY82" s="4"/>
      <c r="BZ82" s="4"/>
      <c r="CA82" s="20"/>
      <c r="CB82" s="4"/>
      <c r="CC82" s="4"/>
      <c r="CD82" s="4"/>
      <c r="CE82" s="116"/>
      <c r="CF82" s="117"/>
      <c r="CG82" s="117"/>
      <c r="CH82" s="117"/>
      <c r="CI82" s="117"/>
      <c r="CJ82" s="116"/>
    </row>
    <row r="83" spans="1:88" s="118" customFormat="1" ht="20.5" customHeight="1">
      <c r="A83" s="28">
        <v>82</v>
      </c>
      <c r="B83" s="33" t="s">
        <v>136</v>
      </c>
      <c r="C83" s="34" t="s">
        <v>137</v>
      </c>
      <c r="D83" s="129" t="s">
        <v>1750</v>
      </c>
      <c r="E83" s="32" t="s">
        <v>1689</v>
      </c>
      <c r="F83" s="33" t="s">
        <v>1678</v>
      </c>
      <c r="G83" s="33" t="s">
        <v>1685</v>
      </c>
      <c r="H83" s="78" t="s">
        <v>1686</v>
      </c>
      <c r="I83" s="124"/>
      <c r="J83" s="124"/>
      <c r="K83" s="124"/>
      <c r="L83" s="124"/>
      <c r="M83" s="124"/>
      <c r="N83" s="124"/>
      <c r="O83" s="65">
        <v>45709</v>
      </c>
      <c r="P83" s="51">
        <v>45709</v>
      </c>
      <c r="Q83" s="55"/>
      <c r="R83" s="124"/>
      <c r="S83" s="124"/>
      <c r="T83" s="124"/>
      <c r="U83" s="124"/>
      <c r="V83" s="51">
        <v>35977</v>
      </c>
      <c r="W83" s="37">
        <v>27</v>
      </c>
      <c r="X83" s="37" t="s">
        <v>96</v>
      </c>
      <c r="Y83" s="28" t="s">
        <v>72</v>
      </c>
      <c r="Z83" s="28" t="s">
        <v>73</v>
      </c>
      <c r="AA83" s="79" t="s">
        <v>1724</v>
      </c>
      <c r="AB83" s="53" t="s">
        <v>106</v>
      </c>
      <c r="AC83" s="28" t="s">
        <v>138</v>
      </c>
      <c r="AD83" s="28" t="s">
        <v>108</v>
      </c>
      <c r="AE83" s="66"/>
      <c r="AF83" s="124"/>
      <c r="AG83" s="124"/>
      <c r="AH83" s="124"/>
      <c r="AI83" s="55" t="s">
        <v>139</v>
      </c>
      <c r="AJ83" s="42">
        <v>16</v>
      </c>
      <c r="AK83" s="56" t="s">
        <v>140</v>
      </c>
      <c r="AL83" s="40"/>
      <c r="AM83" s="28" t="s">
        <v>140</v>
      </c>
      <c r="AN83" s="28" t="s">
        <v>126</v>
      </c>
      <c r="AO83" s="28" t="s">
        <v>80</v>
      </c>
      <c r="AP83" s="28" t="s">
        <v>81</v>
      </c>
      <c r="AQ83" s="43" t="s">
        <v>82</v>
      </c>
      <c r="AR83" s="67" t="s">
        <v>141</v>
      </c>
      <c r="AS83" s="41" t="s">
        <v>142</v>
      </c>
      <c r="AT83" s="44" t="s">
        <v>143</v>
      </c>
      <c r="AU83" s="44" t="s">
        <v>88</v>
      </c>
      <c r="AV83" s="44" t="s">
        <v>144</v>
      </c>
      <c r="AW83" s="36" t="s">
        <v>145</v>
      </c>
      <c r="AX83" s="36" t="s">
        <v>88</v>
      </c>
      <c r="AY83" s="44" t="s">
        <v>146</v>
      </c>
      <c r="AZ83" s="28" t="s">
        <v>90</v>
      </c>
      <c r="BA83" s="46" t="s">
        <v>91</v>
      </c>
      <c r="BB83" s="68"/>
      <c r="BC83" s="48">
        <v>25041381168</v>
      </c>
      <c r="BD83" s="48" t="s">
        <v>117</v>
      </c>
      <c r="BE83" s="28" t="s">
        <v>102</v>
      </c>
      <c r="BF83" s="64" t="s">
        <v>147</v>
      </c>
      <c r="BG83" s="65"/>
      <c r="BH83" s="37" t="s">
        <v>117</v>
      </c>
      <c r="BI83" s="10"/>
      <c r="BJ83" s="8"/>
      <c r="BK83" s="8"/>
      <c r="BL83" s="10"/>
      <c r="BM83" s="7"/>
      <c r="BN83" s="4"/>
      <c r="BO83" s="14"/>
      <c r="BP83" s="4"/>
      <c r="BQ83" s="4"/>
      <c r="BR83" s="4"/>
      <c r="BS83" s="4"/>
      <c r="BT83" s="4"/>
      <c r="BU83" s="19"/>
      <c r="BV83" s="19"/>
      <c r="BW83" s="20"/>
      <c r="BX83" s="4"/>
      <c r="BY83" s="4"/>
      <c r="BZ83" s="4"/>
      <c r="CA83" s="20"/>
      <c r="CB83" s="4"/>
      <c r="CC83" s="4"/>
      <c r="CD83" s="4"/>
      <c r="CE83" s="116"/>
      <c r="CF83" s="117"/>
      <c r="CG83" s="117"/>
      <c r="CH83" s="117"/>
      <c r="CI83" s="117"/>
      <c r="CJ83" s="116"/>
    </row>
    <row r="84" spans="1:88" s="118" customFormat="1" ht="20.5" customHeight="1">
      <c r="A84" s="28">
        <v>83</v>
      </c>
      <c r="B84" s="29" t="s">
        <v>1296</v>
      </c>
      <c r="C84" s="34" t="s">
        <v>1297</v>
      </c>
      <c r="D84" s="129" t="s">
        <v>1750</v>
      </c>
      <c r="E84" s="32" t="s">
        <v>1689</v>
      </c>
      <c r="F84" s="33" t="s">
        <v>1678</v>
      </c>
      <c r="G84" s="111" t="s">
        <v>1683</v>
      </c>
      <c r="H84" s="74" t="s">
        <v>1283</v>
      </c>
      <c r="I84" s="124"/>
      <c r="J84" s="124"/>
      <c r="K84" s="124"/>
      <c r="L84" s="124"/>
      <c r="M84" s="124"/>
      <c r="N84" s="124"/>
      <c r="O84" s="35">
        <v>45738</v>
      </c>
      <c r="P84" s="35">
        <v>45738</v>
      </c>
      <c r="Q84" s="36"/>
      <c r="R84" s="124"/>
      <c r="S84" s="124"/>
      <c r="T84" s="124"/>
      <c r="U84" s="124"/>
      <c r="V84" s="35">
        <v>32427</v>
      </c>
      <c r="W84" s="37">
        <v>36</v>
      </c>
      <c r="X84" s="37" t="s">
        <v>71</v>
      </c>
      <c r="Y84" s="28" t="s">
        <v>72</v>
      </c>
      <c r="Z84" s="28" t="s">
        <v>73</v>
      </c>
      <c r="AA84" s="79" t="s">
        <v>1724</v>
      </c>
      <c r="AB84" s="39" t="s">
        <v>242</v>
      </c>
      <c r="AC84" s="36" t="s">
        <v>1240</v>
      </c>
      <c r="AD84" s="36" t="s">
        <v>215</v>
      </c>
      <c r="AE84" s="40"/>
      <c r="AF84" s="124"/>
      <c r="AG84" s="124"/>
      <c r="AH84" s="124"/>
      <c r="AI84" s="41" t="s">
        <v>1298</v>
      </c>
      <c r="AJ84" s="42">
        <v>16</v>
      </c>
      <c r="AK84" s="36" t="s">
        <v>541</v>
      </c>
      <c r="AL84" s="40"/>
      <c r="AM84" s="36" t="s">
        <v>541</v>
      </c>
      <c r="AN84" s="36" t="s">
        <v>126</v>
      </c>
      <c r="AO84" s="28" t="s">
        <v>80</v>
      </c>
      <c r="AP84" s="28" t="s">
        <v>81</v>
      </c>
      <c r="AQ84" s="43" t="s">
        <v>82</v>
      </c>
      <c r="AR84" s="101" t="s">
        <v>1299</v>
      </c>
      <c r="AS84" s="41" t="s">
        <v>1300</v>
      </c>
      <c r="AT84" s="41" t="s">
        <v>1301</v>
      </c>
      <c r="AU84" s="41" t="s">
        <v>85</v>
      </c>
      <c r="AV84" s="41" t="s">
        <v>1302</v>
      </c>
      <c r="AW84" s="41"/>
      <c r="AX84" s="41"/>
      <c r="AY84" s="41"/>
      <c r="AZ84" s="28" t="s">
        <v>90</v>
      </c>
      <c r="BA84" s="46" t="s">
        <v>91</v>
      </c>
      <c r="BB84" s="47"/>
      <c r="BC84" s="48">
        <v>25041380780</v>
      </c>
      <c r="BD84" s="48" t="s">
        <v>117</v>
      </c>
      <c r="BE84" s="36" t="s">
        <v>210</v>
      </c>
      <c r="BF84" s="41" t="s">
        <v>1303</v>
      </c>
      <c r="BG84" s="65"/>
      <c r="BH84" s="83"/>
      <c r="BI84" s="83"/>
      <c r="BJ84" s="88"/>
      <c r="BK84" s="83"/>
      <c r="BL84" s="83"/>
      <c r="BM84" s="93"/>
      <c r="BN84" s="93"/>
      <c r="BO84" s="93"/>
      <c r="BP84" s="40"/>
      <c r="BQ84" s="40" t="s">
        <v>117</v>
      </c>
      <c r="BR84" s="40" t="s">
        <v>117</v>
      </c>
      <c r="BS84" s="10"/>
      <c r="BT84" s="4"/>
      <c r="BU84" s="4"/>
      <c r="BV84" s="4"/>
      <c r="BW84" s="20"/>
      <c r="BX84" s="4"/>
      <c r="BY84" s="4"/>
      <c r="BZ84" s="4"/>
      <c r="CA84" s="20"/>
      <c r="CB84" s="4"/>
      <c r="CC84" s="4"/>
      <c r="CD84" s="4"/>
      <c r="CE84" s="116"/>
      <c r="CF84" s="117"/>
      <c r="CG84" s="117"/>
      <c r="CH84" s="117"/>
      <c r="CI84" s="117"/>
      <c r="CJ84" s="116"/>
    </row>
    <row r="85" spans="1:88" s="118" customFormat="1" ht="20.5" customHeight="1">
      <c r="A85" s="28">
        <v>84</v>
      </c>
      <c r="B85" s="29" t="s">
        <v>1147</v>
      </c>
      <c r="C85" s="77" t="s">
        <v>1148</v>
      </c>
      <c r="D85" s="129" t="s">
        <v>1750</v>
      </c>
      <c r="E85" s="32" t="s">
        <v>1689</v>
      </c>
      <c r="F85" s="33" t="s">
        <v>1678</v>
      </c>
      <c r="G85" s="111" t="s">
        <v>1683</v>
      </c>
      <c r="H85" s="34" t="s">
        <v>1687</v>
      </c>
      <c r="I85" s="124"/>
      <c r="J85" s="124"/>
      <c r="K85" s="124"/>
      <c r="L85" s="124"/>
      <c r="M85" s="124"/>
      <c r="N85" s="124"/>
      <c r="O85" s="65">
        <v>45725</v>
      </c>
      <c r="P85" s="51">
        <v>45725</v>
      </c>
      <c r="Q85" s="55"/>
      <c r="R85" s="124"/>
      <c r="S85" s="124"/>
      <c r="T85" s="124"/>
      <c r="U85" s="124"/>
      <c r="V85" s="51">
        <v>37318</v>
      </c>
      <c r="W85" s="37">
        <v>23</v>
      </c>
      <c r="X85" s="37" t="s">
        <v>96</v>
      </c>
      <c r="Y85" s="28" t="s">
        <v>72</v>
      </c>
      <c r="Z85" s="28" t="s">
        <v>73</v>
      </c>
      <c r="AA85" s="79" t="s">
        <v>1724</v>
      </c>
      <c r="AB85" s="53" t="s">
        <v>106</v>
      </c>
      <c r="AC85" s="28" t="s">
        <v>172</v>
      </c>
      <c r="AD85" s="28" t="s">
        <v>123</v>
      </c>
      <c r="AE85" s="66"/>
      <c r="AF85" s="124"/>
      <c r="AG85" s="124"/>
      <c r="AH85" s="124"/>
      <c r="AI85" s="55" t="s">
        <v>1149</v>
      </c>
      <c r="AJ85" s="42">
        <v>16</v>
      </c>
      <c r="AK85" s="56" t="s">
        <v>541</v>
      </c>
      <c r="AL85" s="88"/>
      <c r="AM85" s="36" t="s">
        <v>541</v>
      </c>
      <c r="AN85" s="36" t="s">
        <v>126</v>
      </c>
      <c r="AO85" s="36" t="s">
        <v>80</v>
      </c>
      <c r="AP85" s="28" t="s">
        <v>81</v>
      </c>
      <c r="AQ85" s="43" t="s">
        <v>82</v>
      </c>
      <c r="AR85" s="28"/>
      <c r="AS85" s="41" t="s">
        <v>1150</v>
      </c>
      <c r="AT85" s="41"/>
      <c r="AU85" s="41"/>
      <c r="AV85" s="41"/>
      <c r="AW85" s="28"/>
      <c r="AX85" s="28"/>
      <c r="AY85" s="41"/>
      <c r="AZ85" s="28" t="s">
        <v>90</v>
      </c>
      <c r="BA85" s="46" t="s">
        <v>91</v>
      </c>
      <c r="BB85" s="68"/>
      <c r="BC85" s="48">
        <v>25041381432</v>
      </c>
      <c r="BD85" s="48" t="s">
        <v>1703</v>
      </c>
      <c r="BE85" s="28" t="s">
        <v>210</v>
      </c>
      <c r="BF85" s="36"/>
      <c r="BG85" s="65"/>
      <c r="BH85" s="37" t="s">
        <v>117</v>
      </c>
      <c r="BI85" s="37" t="s">
        <v>117</v>
      </c>
      <c r="BJ85" s="8"/>
      <c r="BK85" s="8"/>
      <c r="BL85" s="10"/>
      <c r="BM85" s="7"/>
      <c r="BN85" s="4"/>
      <c r="BO85" s="17"/>
      <c r="BP85" s="4"/>
      <c r="BQ85" s="10"/>
      <c r="BR85" s="4"/>
      <c r="BS85" s="10"/>
      <c r="BT85" s="4"/>
      <c r="BU85" s="4"/>
      <c r="BV85" s="4"/>
      <c r="BW85" s="20"/>
      <c r="BX85" s="4"/>
      <c r="BY85" s="4"/>
      <c r="BZ85" s="4"/>
      <c r="CA85" s="20"/>
      <c r="CB85" s="4"/>
      <c r="CC85" s="4"/>
      <c r="CD85" s="4"/>
      <c r="CE85" s="119"/>
      <c r="CF85" s="120"/>
      <c r="CG85" s="120"/>
      <c r="CH85" s="120"/>
      <c r="CI85" s="120"/>
      <c r="CJ85" s="119"/>
    </row>
    <row r="86" spans="1:88" s="118" customFormat="1" ht="20.5" customHeight="1">
      <c r="A86" s="28">
        <v>85</v>
      </c>
      <c r="B86" s="33" t="s">
        <v>449</v>
      </c>
      <c r="C86" s="34" t="s">
        <v>450</v>
      </c>
      <c r="D86" s="129" t="s">
        <v>1750</v>
      </c>
      <c r="E86" s="32" t="s">
        <v>1689</v>
      </c>
      <c r="F86" s="33" t="s">
        <v>1678</v>
      </c>
      <c r="G86" s="111" t="s">
        <v>1683</v>
      </c>
      <c r="H86" s="33" t="s">
        <v>1688</v>
      </c>
      <c r="I86" s="124"/>
      <c r="J86" s="124"/>
      <c r="K86" s="124"/>
      <c r="L86" s="124"/>
      <c r="M86" s="124"/>
      <c r="N86" s="124"/>
      <c r="O86" s="50">
        <v>45709</v>
      </c>
      <c r="P86" s="51">
        <v>45709</v>
      </c>
      <c r="Q86" s="55"/>
      <c r="R86" s="124"/>
      <c r="S86" s="124"/>
      <c r="T86" s="124"/>
      <c r="U86" s="124"/>
      <c r="V86" s="51">
        <v>30316</v>
      </c>
      <c r="W86" s="37">
        <v>42</v>
      </c>
      <c r="X86" s="37" t="s">
        <v>121</v>
      </c>
      <c r="Y86" s="28" t="s">
        <v>72</v>
      </c>
      <c r="Z86" s="28" t="s">
        <v>73</v>
      </c>
      <c r="AA86" s="79" t="s">
        <v>1724</v>
      </c>
      <c r="AB86" s="53" t="s">
        <v>106</v>
      </c>
      <c r="AC86" s="28" t="s">
        <v>451</v>
      </c>
      <c r="AD86" s="28" t="s">
        <v>123</v>
      </c>
      <c r="AE86" s="96"/>
      <c r="AF86" s="124"/>
      <c r="AG86" s="124"/>
      <c r="AH86" s="124"/>
      <c r="AI86" s="55" t="s">
        <v>452</v>
      </c>
      <c r="AJ86" s="42">
        <v>16</v>
      </c>
      <c r="AK86" s="56" t="s">
        <v>217</v>
      </c>
      <c r="AL86" s="28"/>
      <c r="AM86" s="28" t="s">
        <v>217</v>
      </c>
      <c r="AN86" s="28" t="s">
        <v>80</v>
      </c>
      <c r="AO86" s="28" t="s">
        <v>80</v>
      </c>
      <c r="AP86" s="28" t="s">
        <v>81</v>
      </c>
      <c r="AQ86" s="43" t="s">
        <v>82</v>
      </c>
      <c r="AR86" s="28"/>
      <c r="AS86" s="41" t="s">
        <v>453</v>
      </c>
      <c r="AT86" s="41"/>
      <c r="AU86" s="41"/>
      <c r="AV86" s="41"/>
      <c r="AW86" s="28"/>
      <c r="AX86" s="28"/>
      <c r="AY86" s="41"/>
      <c r="AZ86" s="28" t="s">
        <v>90</v>
      </c>
      <c r="BA86" s="46" t="s">
        <v>91</v>
      </c>
      <c r="BB86" s="68"/>
      <c r="BC86" s="55">
        <v>25041380442</v>
      </c>
      <c r="BD86" s="55" t="s">
        <v>117</v>
      </c>
      <c r="BE86" s="28" t="s">
        <v>196</v>
      </c>
      <c r="BF86" s="28"/>
      <c r="BG86" s="50"/>
      <c r="BH86" s="37" t="s">
        <v>117</v>
      </c>
      <c r="BI86" s="10"/>
      <c r="BJ86" s="8"/>
      <c r="BK86" s="8"/>
      <c r="BL86" s="10"/>
      <c r="BM86" s="7"/>
      <c r="BN86" s="4"/>
      <c r="BO86" s="14"/>
      <c r="BP86" s="4"/>
      <c r="BQ86" s="4"/>
      <c r="BR86" s="4"/>
      <c r="BS86" s="4"/>
      <c r="BT86" s="4"/>
      <c r="BU86" s="19"/>
      <c r="BV86" s="19"/>
      <c r="BW86" s="20"/>
      <c r="BX86" s="4"/>
      <c r="BY86" s="4"/>
      <c r="BZ86" s="4"/>
      <c r="CA86" s="20"/>
      <c r="CB86" s="4"/>
      <c r="CC86" s="4"/>
      <c r="CD86" s="4"/>
      <c r="CE86" s="116"/>
      <c r="CF86" s="117"/>
      <c r="CG86" s="117"/>
      <c r="CH86" s="117"/>
      <c r="CI86" s="117"/>
      <c r="CJ86" s="116"/>
    </row>
    <row r="87" spans="1:88" s="118" customFormat="1" ht="20.5" customHeight="1">
      <c r="A87" s="28">
        <v>86</v>
      </c>
      <c r="B87" s="33" t="s">
        <v>314</v>
      </c>
      <c r="C87" s="34" t="s">
        <v>315</v>
      </c>
      <c r="D87" s="129" t="s">
        <v>1750</v>
      </c>
      <c r="E87" s="32" t="s">
        <v>1689</v>
      </c>
      <c r="F87" s="33" t="s">
        <v>1679</v>
      </c>
      <c r="G87" s="33" t="s">
        <v>1682</v>
      </c>
      <c r="H87" s="34" t="s">
        <v>1681</v>
      </c>
      <c r="I87" s="124"/>
      <c r="J87" s="124"/>
      <c r="K87" s="124"/>
      <c r="L87" s="124"/>
      <c r="M87" s="124"/>
      <c r="N87" s="124"/>
      <c r="O87" s="65">
        <v>45709</v>
      </c>
      <c r="P87" s="51">
        <v>45709</v>
      </c>
      <c r="Q87" s="55"/>
      <c r="R87" s="124"/>
      <c r="S87" s="124"/>
      <c r="T87" s="124"/>
      <c r="U87" s="124"/>
      <c r="V87" s="51">
        <v>36559</v>
      </c>
      <c r="W87" s="37">
        <v>25</v>
      </c>
      <c r="X87" s="37" t="s">
        <v>96</v>
      </c>
      <c r="Y87" s="28" t="s">
        <v>72</v>
      </c>
      <c r="Z87" s="28" t="s">
        <v>73</v>
      </c>
      <c r="AA87" s="79" t="s">
        <v>1724</v>
      </c>
      <c r="AB87" s="53" t="s">
        <v>106</v>
      </c>
      <c r="AC87" s="28" t="s">
        <v>316</v>
      </c>
      <c r="AD87" s="28" t="s">
        <v>287</v>
      </c>
      <c r="AE87" s="66"/>
      <c r="AF87" s="124"/>
      <c r="AG87" s="124"/>
      <c r="AH87" s="124"/>
      <c r="AI87" s="55" t="s">
        <v>317</v>
      </c>
      <c r="AJ87" s="42">
        <v>16</v>
      </c>
      <c r="AK87" s="56" t="s">
        <v>318</v>
      </c>
      <c r="AL87" s="40"/>
      <c r="AM87" s="28" t="s">
        <v>318</v>
      </c>
      <c r="AN87" s="28" t="s">
        <v>253</v>
      </c>
      <c r="AO87" s="28" t="s">
        <v>80</v>
      </c>
      <c r="AP87" s="28" t="s">
        <v>81</v>
      </c>
      <c r="AQ87" s="43" t="s">
        <v>82</v>
      </c>
      <c r="AR87" s="80" t="s">
        <v>319</v>
      </c>
      <c r="AS87" s="41" t="s">
        <v>320</v>
      </c>
      <c r="AT87" s="41" t="s">
        <v>321</v>
      </c>
      <c r="AU87" s="41" t="s">
        <v>88</v>
      </c>
      <c r="AV87" s="41" t="s">
        <v>322</v>
      </c>
      <c r="AW87" s="28" t="s">
        <v>323</v>
      </c>
      <c r="AX87" s="28" t="s">
        <v>165</v>
      </c>
      <c r="AY87" s="41" t="s">
        <v>324</v>
      </c>
      <c r="AZ87" s="28" t="s">
        <v>90</v>
      </c>
      <c r="BA87" s="46" t="s">
        <v>91</v>
      </c>
      <c r="BB87" s="68"/>
      <c r="BC87" s="48">
        <v>25041380608</v>
      </c>
      <c r="BD87" s="48" t="s">
        <v>117</v>
      </c>
      <c r="BE87" s="28" t="s">
        <v>102</v>
      </c>
      <c r="BF87" s="64" t="s">
        <v>325</v>
      </c>
      <c r="BG87" s="65"/>
      <c r="BH87" s="37" t="s">
        <v>117</v>
      </c>
      <c r="BI87" s="37" t="s">
        <v>117</v>
      </c>
      <c r="BJ87" s="86"/>
      <c r="BK87" s="37"/>
      <c r="BL87" s="87"/>
      <c r="BM87" s="40"/>
      <c r="BN87" s="4"/>
      <c r="BO87" s="14"/>
      <c r="BP87" s="4"/>
      <c r="BQ87" s="4"/>
      <c r="BR87" s="4"/>
      <c r="BS87" s="4"/>
      <c r="BT87" s="4"/>
      <c r="BU87" s="19"/>
      <c r="BV87" s="19"/>
      <c r="BW87" s="20"/>
      <c r="BX87" s="4"/>
      <c r="BY87" s="4"/>
      <c r="BZ87" s="4"/>
      <c r="CA87" s="20"/>
      <c r="CB87" s="4"/>
      <c r="CC87" s="4"/>
      <c r="CD87" s="4"/>
      <c r="CE87" s="116"/>
      <c r="CF87" s="117"/>
      <c r="CG87" s="117"/>
      <c r="CH87" s="117"/>
      <c r="CI87" s="117"/>
      <c r="CJ87" s="116"/>
    </row>
    <row r="88" spans="1:88" s="118" customFormat="1" ht="20.5">
      <c r="A88" s="28">
        <v>87</v>
      </c>
      <c r="B88" s="29" t="s">
        <v>1491</v>
      </c>
      <c r="C88" s="30" t="s">
        <v>1117</v>
      </c>
      <c r="D88" s="129" t="s">
        <v>1750</v>
      </c>
      <c r="E88" s="32" t="s">
        <v>1689</v>
      </c>
      <c r="F88" s="33" t="s">
        <v>1678</v>
      </c>
      <c r="G88" s="111" t="s">
        <v>1683</v>
      </c>
      <c r="H88" s="34" t="s">
        <v>1283</v>
      </c>
      <c r="I88" s="124"/>
      <c r="J88" s="124"/>
      <c r="K88" s="124"/>
      <c r="L88" s="124"/>
      <c r="M88" s="124"/>
      <c r="N88" s="124"/>
      <c r="O88" s="35">
        <v>45854</v>
      </c>
      <c r="P88" s="35">
        <v>45854</v>
      </c>
      <c r="Q88" s="36"/>
      <c r="R88" s="124"/>
      <c r="S88" s="124"/>
      <c r="T88" s="124"/>
      <c r="U88" s="124"/>
      <c r="V88" s="35">
        <v>30022</v>
      </c>
      <c r="W88" s="37">
        <v>43</v>
      </c>
      <c r="X88" s="37" t="s">
        <v>121</v>
      </c>
      <c r="Y88" s="28" t="s">
        <v>72</v>
      </c>
      <c r="Z88" s="28" t="s">
        <v>73</v>
      </c>
      <c r="AA88" s="79" t="s">
        <v>1724</v>
      </c>
      <c r="AB88" s="39" t="s">
        <v>106</v>
      </c>
      <c r="AC88" s="36" t="s">
        <v>258</v>
      </c>
      <c r="AD88" s="36" t="s">
        <v>123</v>
      </c>
      <c r="AE88" s="40"/>
      <c r="AF88" s="124"/>
      <c r="AG88" s="124"/>
      <c r="AH88" s="124"/>
      <c r="AI88" s="41" t="s">
        <v>1492</v>
      </c>
      <c r="AJ88" s="42">
        <v>16</v>
      </c>
      <c r="AK88" s="36" t="s">
        <v>125</v>
      </c>
      <c r="AL88" s="40"/>
      <c r="AM88" s="36" t="s">
        <v>125</v>
      </c>
      <c r="AN88" s="36" t="s">
        <v>126</v>
      </c>
      <c r="AO88" s="28" t="s">
        <v>80</v>
      </c>
      <c r="AP88" s="28" t="s">
        <v>81</v>
      </c>
      <c r="AQ88" s="43" t="s">
        <v>82</v>
      </c>
      <c r="AR88" s="41"/>
      <c r="AS88" s="41"/>
      <c r="AT88" s="41"/>
      <c r="AU88" s="41"/>
      <c r="AV88" s="41"/>
      <c r="AW88" s="41"/>
      <c r="AX88" s="41"/>
      <c r="AY88" s="41"/>
      <c r="AZ88" s="28" t="s">
        <v>90</v>
      </c>
      <c r="BA88" s="46" t="s">
        <v>91</v>
      </c>
      <c r="BB88" s="47"/>
      <c r="BC88" s="48">
        <v>25103134497</v>
      </c>
      <c r="BD88" s="48" t="s">
        <v>1699</v>
      </c>
      <c r="BE88" s="36" t="s">
        <v>167</v>
      </c>
      <c r="BF88" s="41"/>
      <c r="BG88" s="65"/>
      <c r="BH88" s="83"/>
      <c r="BI88" s="83"/>
      <c r="BJ88" s="88"/>
      <c r="BK88" s="83"/>
      <c r="BL88" s="83"/>
      <c r="BM88" s="93"/>
      <c r="BN88" s="93"/>
      <c r="BO88" s="93"/>
      <c r="BP88" s="40"/>
      <c r="BQ88" s="40"/>
      <c r="BR88" s="40"/>
      <c r="BS88" s="10"/>
      <c r="BT88" s="4"/>
      <c r="BU88" s="4"/>
      <c r="BV88" s="4"/>
      <c r="BW88" s="20"/>
      <c r="BX88" s="4"/>
      <c r="BY88" s="4"/>
      <c r="BZ88" s="4"/>
      <c r="CA88" s="20"/>
      <c r="CB88" s="4"/>
      <c r="CC88" s="4"/>
      <c r="CD88" s="4"/>
      <c r="CE88" s="116"/>
      <c r="CF88" s="117"/>
      <c r="CG88" s="117"/>
      <c r="CH88" s="117"/>
      <c r="CI88" s="117"/>
      <c r="CJ88" s="116"/>
    </row>
    <row r="89" spans="1:88" s="118" customFormat="1" ht="20.5" customHeight="1">
      <c r="A89" s="28">
        <v>88</v>
      </c>
      <c r="B89" s="29" t="s">
        <v>679</v>
      </c>
      <c r="C89" s="34" t="s">
        <v>680</v>
      </c>
      <c r="D89" s="129" t="s">
        <v>1750</v>
      </c>
      <c r="E89" s="32" t="s">
        <v>1689</v>
      </c>
      <c r="F89" s="33" t="s">
        <v>1678</v>
      </c>
      <c r="G89" s="111" t="s">
        <v>1683</v>
      </c>
      <c r="H89" s="33" t="s">
        <v>1688</v>
      </c>
      <c r="I89" s="124"/>
      <c r="J89" s="124"/>
      <c r="K89" s="124"/>
      <c r="L89" s="124"/>
      <c r="M89" s="124"/>
      <c r="N89" s="124"/>
      <c r="O89" s="98">
        <v>45775</v>
      </c>
      <c r="P89" s="98">
        <v>45775</v>
      </c>
      <c r="Q89" s="28"/>
      <c r="R89" s="124"/>
      <c r="S89" s="124"/>
      <c r="T89" s="124"/>
      <c r="U89" s="124"/>
      <c r="V89" s="98">
        <v>28345</v>
      </c>
      <c r="W89" s="37">
        <v>48</v>
      </c>
      <c r="X89" s="37" t="s">
        <v>121</v>
      </c>
      <c r="Y89" s="28" t="s">
        <v>72</v>
      </c>
      <c r="Z89" s="28" t="s">
        <v>73</v>
      </c>
      <c r="AA89" s="79" t="s">
        <v>1724</v>
      </c>
      <c r="AB89" s="53" t="s">
        <v>106</v>
      </c>
      <c r="AC89" s="28" t="s">
        <v>681</v>
      </c>
      <c r="AD89" s="28" t="s">
        <v>123</v>
      </c>
      <c r="AE89" s="28"/>
      <c r="AF89" s="124"/>
      <c r="AG89" s="124"/>
      <c r="AH89" s="124"/>
      <c r="AI89" s="41" t="s">
        <v>682</v>
      </c>
      <c r="AJ89" s="42">
        <v>16</v>
      </c>
      <c r="AK89" s="28" t="s">
        <v>110</v>
      </c>
      <c r="AL89" s="28"/>
      <c r="AM89" s="28" t="s">
        <v>110</v>
      </c>
      <c r="AN89" s="28" t="s">
        <v>111</v>
      </c>
      <c r="AO89" s="28" t="s">
        <v>80</v>
      </c>
      <c r="AP89" s="28" t="s">
        <v>81</v>
      </c>
      <c r="AQ89" s="43" t="s">
        <v>82</v>
      </c>
      <c r="AR89" s="28"/>
      <c r="AS89" s="41" t="s">
        <v>683</v>
      </c>
      <c r="AT89" s="41" t="s">
        <v>684</v>
      </c>
      <c r="AU89" s="41" t="s">
        <v>85</v>
      </c>
      <c r="AV89" s="41" t="s">
        <v>685</v>
      </c>
      <c r="AW89" s="28" t="s">
        <v>686</v>
      </c>
      <c r="AX89" s="28" t="s">
        <v>165</v>
      </c>
      <c r="AY89" s="41" t="s">
        <v>687</v>
      </c>
      <c r="AZ89" s="28" t="s">
        <v>90</v>
      </c>
      <c r="BA89" s="46" t="s">
        <v>91</v>
      </c>
      <c r="BB89" s="99"/>
      <c r="BC89" s="55">
        <v>25065370436</v>
      </c>
      <c r="BD89" s="55" t="s">
        <v>117</v>
      </c>
      <c r="BE89" s="28" t="s">
        <v>210</v>
      </c>
      <c r="BF89" s="41" t="s">
        <v>688</v>
      </c>
      <c r="BG89" s="50"/>
      <c r="BH89" s="37"/>
      <c r="BI89" s="10"/>
      <c r="BJ89" s="8"/>
      <c r="BK89" s="8"/>
      <c r="BL89" s="10"/>
      <c r="BM89" s="7"/>
      <c r="BN89" s="4"/>
      <c r="BO89" s="17"/>
      <c r="BP89" s="4"/>
      <c r="BQ89" s="10"/>
      <c r="BR89" s="4"/>
      <c r="BS89" s="10"/>
      <c r="BT89" s="4"/>
      <c r="BU89" s="4"/>
      <c r="BV89" s="4"/>
      <c r="BW89" s="20"/>
      <c r="BX89" s="4"/>
      <c r="BY89" s="4"/>
      <c r="BZ89" s="4"/>
      <c r="CA89" s="20"/>
      <c r="CB89" s="4"/>
      <c r="CC89" s="4"/>
      <c r="CD89" s="4"/>
      <c r="CE89" s="116"/>
      <c r="CF89" s="117"/>
      <c r="CG89" s="117"/>
      <c r="CH89" s="117"/>
      <c r="CI89" s="117"/>
      <c r="CJ89" s="116"/>
    </row>
    <row r="90" spans="1:88" s="118" customFormat="1" ht="20.5">
      <c r="A90" s="28">
        <v>89</v>
      </c>
      <c r="B90" s="29" t="s">
        <v>1493</v>
      </c>
      <c r="C90" s="30" t="s">
        <v>1494</v>
      </c>
      <c r="D90" s="129" t="s">
        <v>1750</v>
      </c>
      <c r="E90" s="32" t="s">
        <v>1689</v>
      </c>
      <c r="F90" s="33" t="s">
        <v>1678</v>
      </c>
      <c r="G90" s="111" t="s">
        <v>1683</v>
      </c>
      <c r="H90" s="34" t="s">
        <v>1283</v>
      </c>
      <c r="I90" s="124"/>
      <c r="J90" s="124"/>
      <c r="K90" s="124"/>
      <c r="L90" s="124"/>
      <c r="M90" s="124"/>
      <c r="N90" s="124"/>
      <c r="O90" s="35">
        <v>45854</v>
      </c>
      <c r="P90" s="35">
        <v>45854</v>
      </c>
      <c r="Q90" s="36"/>
      <c r="R90" s="124"/>
      <c r="S90" s="124"/>
      <c r="T90" s="124"/>
      <c r="U90" s="124"/>
      <c r="V90" s="35">
        <v>33779</v>
      </c>
      <c r="W90" s="37">
        <v>33</v>
      </c>
      <c r="X90" s="37" t="s">
        <v>71</v>
      </c>
      <c r="Y90" s="28" t="s">
        <v>72</v>
      </c>
      <c r="Z90" s="28" t="s">
        <v>73</v>
      </c>
      <c r="AA90" s="79" t="s">
        <v>1724</v>
      </c>
      <c r="AB90" s="39" t="s">
        <v>106</v>
      </c>
      <c r="AC90" s="36" t="s">
        <v>108</v>
      </c>
      <c r="AD90" s="36" t="s">
        <v>123</v>
      </c>
      <c r="AE90" s="40"/>
      <c r="AF90" s="124"/>
      <c r="AG90" s="124"/>
      <c r="AH90" s="124"/>
      <c r="AI90" s="41" t="s">
        <v>1495</v>
      </c>
      <c r="AJ90" s="42">
        <v>16</v>
      </c>
      <c r="AK90" s="36" t="s">
        <v>632</v>
      </c>
      <c r="AL90" s="40"/>
      <c r="AM90" s="36" t="s">
        <v>632</v>
      </c>
      <c r="AN90" s="36" t="s">
        <v>253</v>
      </c>
      <c r="AO90" s="28" t="s">
        <v>80</v>
      </c>
      <c r="AP90" s="28" t="s">
        <v>81</v>
      </c>
      <c r="AQ90" s="43" t="s">
        <v>82</v>
      </c>
      <c r="AR90" s="101" t="s">
        <v>1496</v>
      </c>
      <c r="AS90" s="41" t="s">
        <v>1497</v>
      </c>
      <c r="AT90" s="41" t="s">
        <v>1498</v>
      </c>
      <c r="AU90" s="41" t="s">
        <v>85</v>
      </c>
      <c r="AV90" s="41" t="s">
        <v>1497</v>
      </c>
      <c r="AW90" s="41"/>
      <c r="AX90" s="41"/>
      <c r="AY90" s="41"/>
      <c r="AZ90" s="28" t="s">
        <v>90</v>
      </c>
      <c r="BA90" s="46" t="s">
        <v>91</v>
      </c>
      <c r="BB90" s="47"/>
      <c r="BC90" s="48">
        <v>25103134893</v>
      </c>
      <c r="BD90" s="48" t="s">
        <v>117</v>
      </c>
      <c r="BE90" s="36" t="s">
        <v>167</v>
      </c>
      <c r="BF90" s="41" t="s">
        <v>1499</v>
      </c>
      <c r="BG90" s="65"/>
      <c r="BH90" s="83"/>
      <c r="BI90" s="83"/>
      <c r="BJ90" s="88"/>
      <c r="BK90" s="83"/>
      <c r="BL90" s="83"/>
      <c r="BM90" s="93"/>
      <c r="BN90" s="93"/>
      <c r="BO90" s="93"/>
      <c r="BP90" s="40"/>
      <c r="BQ90" s="40"/>
      <c r="BR90" s="40"/>
      <c r="BS90" s="10"/>
      <c r="BT90" s="4"/>
      <c r="BU90" s="4"/>
      <c r="BV90" s="4"/>
      <c r="BW90" s="20"/>
      <c r="BX90" s="4"/>
      <c r="BY90" s="4"/>
      <c r="BZ90" s="4"/>
      <c r="CA90" s="20"/>
      <c r="CB90" s="4"/>
      <c r="CC90" s="4"/>
      <c r="CD90" s="4"/>
      <c r="CE90" s="116"/>
      <c r="CF90" s="117"/>
      <c r="CG90" s="117"/>
      <c r="CH90" s="117"/>
      <c r="CI90" s="117"/>
      <c r="CJ90" s="116"/>
    </row>
    <row r="91" spans="1:88" s="118" customFormat="1" ht="20.5" customHeight="1">
      <c r="A91" s="28">
        <v>90</v>
      </c>
      <c r="B91" s="29" t="s">
        <v>690</v>
      </c>
      <c r="C91" s="34" t="s">
        <v>691</v>
      </c>
      <c r="D91" s="129" t="s">
        <v>1750</v>
      </c>
      <c r="E91" s="32" t="s">
        <v>1689</v>
      </c>
      <c r="F91" s="33" t="s">
        <v>1678</v>
      </c>
      <c r="G91" s="111" t="s">
        <v>1683</v>
      </c>
      <c r="H91" s="33" t="s">
        <v>1688</v>
      </c>
      <c r="I91" s="124"/>
      <c r="J91" s="124"/>
      <c r="K91" s="124"/>
      <c r="L91" s="124"/>
      <c r="M91" s="124"/>
      <c r="N91" s="124"/>
      <c r="O91" s="98">
        <v>45775</v>
      </c>
      <c r="P91" s="98">
        <v>45775</v>
      </c>
      <c r="Q91" s="28"/>
      <c r="R91" s="124"/>
      <c r="S91" s="124"/>
      <c r="T91" s="124"/>
      <c r="U91" s="124"/>
      <c r="V91" s="98">
        <v>33516</v>
      </c>
      <c r="W91" s="37">
        <v>33</v>
      </c>
      <c r="X91" s="37" t="s">
        <v>71</v>
      </c>
      <c r="Y91" s="28" t="s">
        <v>72</v>
      </c>
      <c r="Z91" s="28" t="s">
        <v>73</v>
      </c>
      <c r="AA91" s="79" t="s">
        <v>1724</v>
      </c>
      <c r="AB91" s="53" t="s">
        <v>184</v>
      </c>
      <c r="AC91" s="28" t="s">
        <v>692</v>
      </c>
      <c r="AD91" s="28" t="s">
        <v>693</v>
      </c>
      <c r="AE91" s="28"/>
      <c r="AF91" s="124"/>
      <c r="AG91" s="124"/>
      <c r="AH91" s="124"/>
      <c r="AI91" s="41" t="s">
        <v>694</v>
      </c>
      <c r="AJ91" s="42">
        <v>16</v>
      </c>
      <c r="AK91" s="28" t="s">
        <v>173</v>
      </c>
      <c r="AL91" s="28"/>
      <c r="AM91" s="28" t="s">
        <v>173</v>
      </c>
      <c r="AN91" s="28" t="s">
        <v>111</v>
      </c>
      <c r="AO91" s="28" t="s">
        <v>80</v>
      </c>
      <c r="AP91" s="28" t="s">
        <v>81</v>
      </c>
      <c r="AQ91" s="43" t="s">
        <v>82</v>
      </c>
      <c r="AR91" s="80" t="s">
        <v>695</v>
      </c>
      <c r="AS91" s="41" t="s">
        <v>696</v>
      </c>
      <c r="AT91" s="41"/>
      <c r="AU91" s="41"/>
      <c r="AV91" s="41"/>
      <c r="AW91" s="28"/>
      <c r="AX91" s="28"/>
      <c r="AY91" s="41"/>
      <c r="AZ91" s="28" t="s">
        <v>90</v>
      </c>
      <c r="BA91" s="46" t="s">
        <v>91</v>
      </c>
      <c r="BB91" s="99"/>
      <c r="BC91" s="55">
        <v>25065370535</v>
      </c>
      <c r="BD91" s="55" t="s">
        <v>1715</v>
      </c>
      <c r="BE91" s="28" t="s">
        <v>102</v>
      </c>
      <c r="BF91" s="41" t="s">
        <v>697</v>
      </c>
      <c r="BG91" s="50"/>
      <c r="BH91" s="37"/>
      <c r="BI91" s="10"/>
      <c r="BJ91" s="8"/>
      <c r="BK91" s="8"/>
      <c r="BL91" s="10"/>
      <c r="BM91" s="7"/>
      <c r="BN91" s="4"/>
      <c r="BO91" s="17"/>
      <c r="BP91" s="4"/>
      <c r="BQ91" s="10"/>
      <c r="BR91" s="4"/>
      <c r="BS91" s="10"/>
      <c r="BT91" s="4"/>
      <c r="BU91" s="4"/>
      <c r="BV91" s="4"/>
      <c r="BW91" s="20"/>
      <c r="BX91" s="4"/>
      <c r="BY91" s="4"/>
      <c r="BZ91" s="4"/>
      <c r="CA91" s="20"/>
      <c r="CB91" s="4"/>
      <c r="CC91" s="4"/>
      <c r="CD91" s="4"/>
      <c r="CE91" s="116"/>
      <c r="CF91" s="117"/>
      <c r="CG91" s="117"/>
      <c r="CH91" s="117"/>
      <c r="CI91" s="117"/>
      <c r="CJ91" s="116"/>
    </row>
    <row r="92" spans="1:88" s="118" customFormat="1" ht="20.5" customHeight="1">
      <c r="A92" s="28">
        <v>91</v>
      </c>
      <c r="B92" s="29" t="s">
        <v>1500</v>
      </c>
      <c r="C92" s="30" t="s">
        <v>1501</v>
      </c>
      <c r="D92" s="129" t="s">
        <v>1750</v>
      </c>
      <c r="E92" s="32" t="s">
        <v>1689</v>
      </c>
      <c r="F92" s="33" t="s">
        <v>1678</v>
      </c>
      <c r="G92" s="111" t="s">
        <v>1683</v>
      </c>
      <c r="H92" s="34" t="s">
        <v>1283</v>
      </c>
      <c r="I92" s="124"/>
      <c r="J92" s="124"/>
      <c r="K92" s="124"/>
      <c r="L92" s="124"/>
      <c r="M92" s="124"/>
      <c r="N92" s="124"/>
      <c r="O92" s="35">
        <v>45926</v>
      </c>
      <c r="P92" s="35">
        <v>45926</v>
      </c>
      <c r="Q92" s="36"/>
      <c r="R92" s="124"/>
      <c r="S92" s="124"/>
      <c r="T92" s="124"/>
      <c r="U92" s="124"/>
      <c r="V92" s="35">
        <v>28856</v>
      </c>
      <c r="W92" s="37">
        <v>46</v>
      </c>
      <c r="X92" s="37" t="s">
        <v>1502</v>
      </c>
      <c r="Y92" s="28" t="s">
        <v>72</v>
      </c>
      <c r="Z92" s="28" t="s">
        <v>73</v>
      </c>
      <c r="AA92" s="79" t="s">
        <v>1724</v>
      </c>
      <c r="AB92" s="39" t="s">
        <v>242</v>
      </c>
      <c r="AC92" s="36" t="s">
        <v>1240</v>
      </c>
      <c r="AD92" s="36" t="s">
        <v>215</v>
      </c>
      <c r="AE92" s="40"/>
      <c r="AF92" s="124"/>
      <c r="AG92" s="124"/>
      <c r="AH92" s="124"/>
      <c r="AI92" s="41" t="s">
        <v>1503</v>
      </c>
      <c r="AJ92" s="42">
        <v>16</v>
      </c>
      <c r="AK92" s="36" t="s">
        <v>110</v>
      </c>
      <c r="AL92" s="40"/>
      <c r="AM92" s="36" t="s">
        <v>110</v>
      </c>
      <c r="AN92" s="36" t="s">
        <v>111</v>
      </c>
      <c r="AO92" s="28" t="s">
        <v>80</v>
      </c>
      <c r="AP92" s="28" t="s">
        <v>81</v>
      </c>
      <c r="AQ92" s="43" t="s">
        <v>82</v>
      </c>
      <c r="AR92" s="41"/>
      <c r="AS92" s="41" t="s">
        <v>1504</v>
      </c>
      <c r="AT92" s="41" t="s">
        <v>1505</v>
      </c>
      <c r="AU92" s="41" t="s">
        <v>85</v>
      </c>
      <c r="AV92" s="41" t="s">
        <v>1506</v>
      </c>
      <c r="AW92" s="41" t="s">
        <v>1507</v>
      </c>
      <c r="AX92" s="41" t="s">
        <v>132</v>
      </c>
      <c r="AY92" s="41" t="s">
        <v>1508</v>
      </c>
      <c r="AZ92" s="28" t="s">
        <v>90</v>
      </c>
      <c r="BA92" s="46" t="s">
        <v>91</v>
      </c>
      <c r="BB92" s="47"/>
      <c r="BC92" s="48">
        <v>25130127662</v>
      </c>
      <c r="BD92" s="48" t="s">
        <v>117</v>
      </c>
      <c r="BE92" s="36" t="s">
        <v>196</v>
      </c>
      <c r="BF92" s="41" t="s">
        <v>1509</v>
      </c>
      <c r="BG92" s="65"/>
      <c r="BH92" s="83"/>
      <c r="BI92" s="83"/>
      <c r="BJ92" s="88"/>
      <c r="BK92" s="83"/>
      <c r="BL92" s="83"/>
      <c r="BM92" s="93"/>
      <c r="BN92" s="93"/>
      <c r="BO92" s="93"/>
      <c r="BP92" s="40"/>
      <c r="BQ92" s="40"/>
      <c r="BR92" s="40"/>
      <c r="BS92" s="10"/>
      <c r="BT92" s="4"/>
      <c r="BU92" s="4"/>
      <c r="BV92" s="4"/>
      <c r="BW92" s="20"/>
      <c r="BX92" s="4"/>
      <c r="BY92" s="4"/>
      <c r="BZ92" s="4"/>
      <c r="CA92" s="20"/>
      <c r="CB92" s="4"/>
      <c r="CC92" s="4"/>
      <c r="CD92" s="4"/>
      <c r="CE92" s="116"/>
      <c r="CF92" s="117"/>
      <c r="CG92" s="117"/>
      <c r="CH92" s="117"/>
      <c r="CI92" s="117"/>
      <c r="CJ92" s="116"/>
    </row>
    <row r="93" spans="1:88" s="118" customFormat="1" ht="20.5" customHeight="1">
      <c r="A93" s="28">
        <v>92</v>
      </c>
      <c r="B93" s="29" t="s">
        <v>699</v>
      </c>
      <c r="C93" s="34" t="s">
        <v>467</v>
      </c>
      <c r="D93" s="129" t="s">
        <v>1750</v>
      </c>
      <c r="E93" s="32" t="s">
        <v>1689</v>
      </c>
      <c r="F93" s="33" t="s">
        <v>1678</v>
      </c>
      <c r="G93" s="111" t="s">
        <v>1683</v>
      </c>
      <c r="H93" s="33" t="s">
        <v>1688</v>
      </c>
      <c r="I93" s="124"/>
      <c r="J93" s="124"/>
      <c r="K93" s="124"/>
      <c r="L93" s="124"/>
      <c r="M93" s="124"/>
      <c r="N93" s="124"/>
      <c r="O93" s="98">
        <v>45775</v>
      </c>
      <c r="P93" s="98">
        <v>45775</v>
      </c>
      <c r="Q93" s="28"/>
      <c r="R93" s="124"/>
      <c r="S93" s="124"/>
      <c r="T93" s="124"/>
      <c r="U93" s="124"/>
      <c r="V93" s="98">
        <v>37768</v>
      </c>
      <c r="W93" s="37">
        <v>22</v>
      </c>
      <c r="X93" s="37" t="s">
        <v>96</v>
      </c>
      <c r="Y93" s="28" t="s">
        <v>72</v>
      </c>
      <c r="Z93" s="28" t="s">
        <v>73</v>
      </c>
      <c r="AA93" s="79" t="s">
        <v>1724</v>
      </c>
      <c r="AB93" s="53" t="s">
        <v>106</v>
      </c>
      <c r="AC93" s="28" t="s">
        <v>700</v>
      </c>
      <c r="AD93" s="28" t="s">
        <v>123</v>
      </c>
      <c r="AE93" s="28"/>
      <c r="AF93" s="124"/>
      <c r="AG93" s="124"/>
      <c r="AH93" s="124"/>
      <c r="AI93" s="41" t="s">
        <v>701</v>
      </c>
      <c r="AJ93" s="42">
        <v>16</v>
      </c>
      <c r="AK93" s="28" t="s">
        <v>388</v>
      </c>
      <c r="AL93" s="28"/>
      <c r="AM93" s="28" t="s">
        <v>388</v>
      </c>
      <c r="AN93" s="28" t="s">
        <v>111</v>
      </c>
      <c r="AO93" s="28" t="s">
        <v>80</v>
      </c>
      <c r="AP93" s="28" t="s">
        <v>81</v>
      </c>
      <c r="AQ93" s="43" t="s">
        <v>82</v>
      </c>
      <c r="AR93" s="80" t="s">
        <v>702</v>
      </c>
      <c r="AS93" s="41" t="s">
        <v>703</v>
      </c>
      <c r="AT93" s="41" t="s">
        <v>704</v>
      </c>
      <c r="AU93" s="41" t="s">
        <v>85</v>
      </c>
      <c r="AV93" s="41" t="s">
        <v>705</v>
      </c>
      <c r="AW93" s="28" t="s">
        <v>706</v>
      </c>
      <c r="AX93" s="28" t="s">
        <v>88</v>
      </c>
      <c r="AY93" s="41" t="s">
        <v>707</v>
      </c>
      <c r="AZ93" s="28" t="s">
        <v>90</v>
      </c>
      <c r="BA93" s="46" t="s">
        <v>91</v>
      </c>
      <c r="BB93" s="99"/>
      <c r="BC93" s="55" t="s">
        <v>117</v>
      </c>
      <c r="BD93" s="55" t="s">
        <v>1707</v>
      </c>
      <c r="BE93" s="28" t="s">
        <v>92</v>
      </c>
      <c r="BF93" s="41" t="s">
        <v>708</v>
      </c>
      <c r="BG93" s="50"/>
      <c r="BH93" s="37"/>
      <c r="BI93" s="10"/>
      <c r="BJ93" s="8"/>
      <c r="BK93" s="8"/>
      <c r="BL93" s="10"/>
      <c r="BM93" s="7"/>
      <c r="BN93" s="4"/>
      <c r="BO93" s="17"/>
      <c r="BP93" s="4"/>
      <c r="BQ93" s="10"/>
      <c r="BR93" s="4"/>
      <c r="BS93" s="10"/>
      <c r="BT93" s="4"/>
      <c r="BU93" s="4"/>
      <c r="BV93" s="4"/>
      <c r="BW93" s="20"/>
      <c r="BX93" s="4"/>
      <c r="BY93" s="4"/>
      <c r="BZ93" s="4"/>
      <c r="CA93" s="20"/>
      <c r="CB93" s="4"/>
      <c r="CC93" s="4"/>
      <c r="CD93" s="4"/>
      <c r="CE93" s="116"/>
      <c r="CF93" s="117"/>
      <c r="CG93" s="117"/>
      <c r="CH93" s="117"/>
      <c r="CI93" s="117"/>
      <c r="CJ93" s="116"/>
    </row>
    <row r="94" spans="1:88" s="118" customFormat="1" ht="20.5" customHeight="1">
      <c r="A94" s="28">
        <v>93</v>
      </c>
      <c r="B94" s="29" t="s">
        <v>1510</v>
      </c>
      <c r="C94" s="30" t="s">
        <v>539</v>
      </c>
      <c r="D94" s="129" t="s">
        <v>1750</v>
      </c>
      <c r="E94" s="32" t="s">
        <v>1689</v>
      </c>
      <c r="F94" s="33" t="s">
        <v>1678</v>
      </c>
      <c r="G94" s="111" t="s">
        <v>1683</v>
      </c>
      <c r="H94" s="34" t="s">
        <v>1283</v>
      </c>
      <c r="I94" s="124"/>
      <c r="J94" s="124"/>
      <c r="K94" s="124"/>
      <c r="L94" s="124"/>
      <c r="M94" s="124"/>
      <c r="N94" s="124"/>
      <c r="O94" s="35">
        <v>45926</v>
      </c>
      <c r="P94" s="35">
        <v>45926</v>
      </c>
      <c r="Q94" s="36"/>
      <c r="R94" s="124"/>
      <c r="S94" s="124"/>
      <c r="T94" s="124"/>
      <c r="U94" s="124"/>
      <c r="V94" s="35">
        <v>30868</v>
      </c>
      <c r="W94" s="37">
        <v>41</v>
      </c>
      <c r="X94" s="37" t="s">
        <v>1502</v>
      </c>
      <c r="Y94" s="28" t="s">
        <v>72</v>
      </c>
      <c r="Z94" s="28" t="s">
        <v>73</v>
      </c>
      <c r="AA94" s="79" t="s">
        <v>1724</v>
      </c>
      <c r="AB94" s="39" t="s">
        <v>106</v>
      </c>
      <c r="AC94" s="36" t="s">
        <v>108</v>
      </c>
      <c r="AD94" s="36" t="s">
        <v>123</v>
      </c>
      <c r="AE94" s="40"/>
      <c r="AF94" s="124"/>
      <c r="AG94" s="124"/>
      <c r="AH94" s="124"/>
      <c r="AI94" s="41" t="s">
        <v>1511</v>
      </c>
      <c r="AJ94" s="42">
        <v>16</v>
      </c>
      <c r="AK94" s="36" t="s">
        <v>110</v>
      </c>
      <c r="AL94" s="40"/>
      <c r="AM94" s="36" t="s">
        <v>110</v>
      </c>
      <c r="AN94" s="36" t="s">
        <v>111</v>
      </c>
      <c r="AO94" s="28" t="s">
        <v>80</v>
      </c>
      <c r="AP94" s="28" t="s">
        <v>81</v>
      </c>
      <c r="AQ94" s="43" t="s">
        <v>82</v>
      </c>
      <c r="AR94" s="41"/>
      <c r="AS94" s="41"/>
      <c r="AT94" s="41"/>
      <c r="AU94" s="41"/>
      <c r="AV94" s="41"/>
      <c r="AW94" s="41"/>
      <c r="AX94" s="41"/>
      <c r="AY94" s="41"/>
      <c r="AZ94" s="28" t="s">
        <v>90</v>
      </c>
      <c r="BA94" s="46" t="s">
        <v>91</v>
      </c>
      <c r="BB94" s="47"/>
      <c r="BC94" s="48">
        <v>25130127126</v>
      </c>
      <c r="BD94" s="48" t="s">
        <v>117</v>
      </c>
      <c r="BE94" s="36" t="s">
        <v>102</v>
      </c>
      <c r="BF94" s="41"/>
      <c r="BG94" s="65"/>
      <c r="BH94" s="83"/>
      <c r="BI94" s="83"/>
      <c r="BJ94" s="88"/>
      <c r="BK94" s="83"/>
      <c r="BL94" s="83"/>
      <c r="BM94" s="93"/>
      <c r="BN94" s="93"/>
      <c r="BO94" s="93"/>
      <c r="BP94" s="40"/>
      <c r="BQ94" s="40"/>
      <c r="BR94" s="40"/>
      <c r="BS94" s="10"/>
      <c r="BT94" s="4"/>
      <c r="BU94" s="4"/>
      <c r="BV94" s="4"/>
      <c r="BW94" s="20"/>
      <c r="BX94" s="4"/>
      <c r="BY94" s="4"/>
      <c r="BZ94" s="4"/>
      <c r="CA94" s="20"/>
      <c r="CB94" s="4"/>
      <c r="CC94" s="4"/>
      <c r="CD94" s="4"/>
      <c r="CE94" s="116"/>
      <c r="CF94" s="117"/>
      <c r="CG94" s="117"/>
      <c r="CH94" s="117"/>
      <c r="CI94" s="117"/>
      <c r="CJ94" s="116"/>
    </row>
    <row r="95" spans="1:88" s="118" customFormat="1" ht="20.5" customHeight="1">
      <c r="A95" s="28">
        <v>94</v>
      </c>
      <c r="B95" s="29" t="s">
        <v>710</v>
      </c>
      <c r="C95" s="34" t="s">
        <v>711</v>
      </c>
      <c r="D95" s="129" t="s">
        <v>1750</v>
      </c>
      <c r="E95" s="32" t="s">
        <v>1689</v>
      </c>
      <c r="F95" s="33" t="s">
        <v>1678</v>
      </c>
      <c r="G95" s="111" t="s">
        <v>1683</v>
      </c>
      <c r="H95" s="33" t="s">
        <v>1688</v>
      </c>
      <c r="I95" s="124"/>
      <c r="J95" s="124"/>
      <c r="K95" s="124"/>
      <c r="L95" s="124"/>
      <c r="M95" s="124"/>
      <c r="N95" s="124"/>
      <c r="O95" s="98">
        <v>45775</v>
      </c>
      <c r="P95" s="98">
        <v>45775</v>
      </c>
      <c r="Q95" s="28"/>
      <c r="R95" s="124"/>
      <c r="S95" s="124"/>
      <c r="T95" s="124"/>
      <c r="U95" s="124"/>
      <c r="V95" s="98">
        <v>35014</v>
      </c>
      <c r="W95" s="37">
        <v>29</v>
      </c>
      <c r="X95" s="37" t="s">
        <v>96</v>
      </c>
      <c r="Y95" s="28" t="s">
        <v>72</v>
      </c>
      <c r="Z95" s="28" t="s">
        <v>73</v>
      </c>
      <c r="AA95" s="79" t="s">
        <v>1724</v>
      </c>
      <c r="AB95" s="53" t="s">
        <v>106</v>
      </c>
      <c r="AC95" s="28" t="s">
        <v>712</v>
      </c>
      <c r="AD95" s="28" t="s">
        <v>287</v>
      </c>
      <c r="AE95" s="28"/>
      <c r="AF95" s="124"/>
      <c r="AG95" s="124"/>
      <c r="AH95" s="124"/>
      <c r="AI95" s="41" t="s">
        <v>713</v>
      </c>
      <c r="AJ95" s="42">
        <v>16</v>
      </c>
      <c r="AK95" s="28" t="s">
        <v>203</v>
      </c>
      <c r="AL95" s="28"/>
      <c r="AM95" s="28" t="s">
        <v>203</v>
      </c>
      <c r="AN95" s="28" t="s">
        <v>111</v>
      </c>
      <c r="AO95" s="28" t="s">
        <v>80</v>
      </c>
      <c r="AP95" s="28" t="s">
        <v>81</v>
      </c>
      <c r="AQ95" s="43" t="s">
        <v>82</v>
      </c>
      <c r="AR95" s="80" t="s">
        <v>714</v>
      </c>
      <c r="AS95" s="41" t="s">
        <v>715</v>
      </c>
      <c r="AT95" s="41" t="s">
        <v>716</v>
      </c>
      <c r="AU95" s="41" t="s">
        <v>293</v>
      </c>
      <c r="AV95" s="41" t="s">
        <v>717</v>
      </c>
      <c r="AW95" s="28" t="s">
        <v>718</v>
      </c>
      <c r="AX95" s="28" t="s">
        <v>88</v>
      </c>
      <c r="AY95" s="41" t="s">
        <v>719</v>
      </c>
      <c r="AZ95" s="28" t="s">
        <v>90</v>
      </c>
      <c r="BA95" s="46" t="s">
        <v>91</v>
      </c>
      <c r="BB95" s="99"/>
      <c r="BC95" s="55">
        <v>25065370170</v>
      </c>
      <c r="BD95" s="55" t="s">
        <v>117</v>
      </c>
      <c r="BE95" s="28" t="s">
        <v>102</v>
      </c>
      <c r="BF95" s="41" t="s">
        <v>720</v>
      </c>
      <c r="BG95" s="50"/>
      <c r="BH95" s="37"/>
      <c r="BI95" s="10"/>
      <c r="BJ95" s="8"/>
      <c r="BK95" s="8"/>
      <c r="BL95" s="10"/>
      <c r="BM95" s="7"/>
      <c r="BN95" s="4"/>
      <c r="BO95" s="17"/>
      <c r="BP95" s="4"/>
      <c r="BQ95" s="10"/>
      <c r="BR95" s="4"/>
      <c r="BS95" s="10"/>
      <c r="BT95" s="4"/>
      <c r="BU95" s="4"/>
      <c r="BV95" s="4"/>
      <c r="BW95" s="20"/>
      <c r="BX95" s="4"/>
      <c r="BY95" s="4"/>
      <c r="BZ95" s="4"/>
      <c r="CA95" s="20"/>
      <c r="CB95" s="4"/>
      <c r="CC95" s="4"/>
      <c r="CD95" s="4"/>
      <c r="CE95" s="116"/>
      <c r="CF95" s="117"/>
      <c r="CG95" s="117"/>
      <c r="CH95" s="117"/>
      <c r="CI95" s="117"/>
      <c r="CJ95" s="116"/>
    </row>
    <row r="96" spans="1:88" s="118" customFormat="1" ht="20.5">
      <c r="A96" s="28">
        <v>95</v>
      </c>
      <c r="B96" s="29" t="s">
        <v>1512</v>
      </c>
      <c r="C96" s="30" t="s">
        <v>1513</v>
      </c>
      <c r="D96" s="129" t="s">
        <v>1750</v>
      </c>
      <c r="E96" s="32" t="s">
        <v>1689</v>
      </c>
      <c r="F96" s="33" t="s">
        <v>1678</v>
      </c>
      <c r="G96" s="111" t="s">
        <v>1683</v>
      </c>
      <c r="H96" s="34" t="s">
        <v>1283</v>
      </c>
      <c r="I96" s="124"/>
      <c r="J96" s="124"/>
      <c r="K96" s="124"/>
      <c r="L96" s="124"/>
      <c r="M96" s="124"/>
      <c r="N96" s="124"/>
      <c r="O96" s="35">
        <v>45926</v>
      </c>
      <c r="P96" s="35">
        <v>45926</v>
      </c>
      <c r="Q96" s="36"/>
      <c r="R96" s="124"/>
      <c r="S96" s="124"/>
      <c r="T96" s="124"/>
      <c r="U96" s="124"/>
      <c r="V96" s="35">
        <v>33161</v>
      </c>
      <c r="W96" s="37">
        <v>35</v>
      </c>
      <c r="X96" s="37" t="s">
        <v>1502</v>
      </c>
      <c r="Y96" s="28" t="s">
        <v>72</v>
      </c>
      <c r="Z96" s="28" t="s">
        <v>73</v>
      </c>
      <c r="AA96" s="79" t="s">
        <v>1724</v>
      </c>
      <c r="AB96" s="39" t="s">
        <v>184</v>
      </c>
      <c r="AC96" s="36" t="s">
        <v>307</v>
      </c>
      <c r="AD96" s="36" t="s">
        <v>1514</v>
      </c>
      <c r="AE96" s="40"/>
      <c r="AF96" s="124"/>
      <c r="AG96" s="124"/>
      <c r="AH96" s="124"/>
      <c r="AI96" s="41" t="s">
        <v>1515</v>
      </c>
      <c r="AJ96" s="42">
        <v>16</v>
      </c>
      <c r="AK96" s="36" t="s">
        <v>1516</v>
      </c>
      <c r="AL96" s="40"/>
      <c r="AM96" s="36" t="s">
        <v>1516</v>
      </c>
      <c r="AN96" s="36" t="s">
        <v>995</v>
      </c>
      <c r="AO96" s="28" t="s">
        <v>80</v>
      </c>
      <c r="AP96" s="28" t="s">
        <v>81</v>
      </c>
      <c r="AQ96" s="43" t="s">
        <v>82</v>
      </c>
      <c r="AR96" s="41"/>
      <c r="AS96" s="41"/>
      <c r="AT96" s="41"/>
      <c r="AU96" s="41"/>
      <c r="AV96" s="41"/>
      <c r="AW96" s="41"/>
      <c r="AX96" s="41"/>
      <c r="AY96" s="41"/>
      <c r="AZ96" s="28" t="s">
        <v>90</v>
      </c>
      <c r="BA96" s="46" t="s">
        <v>91</v>
      </c>
      <c r="BB96" s="47"/>
      <c r="BC96" s="48">
        <v>25130127324</v>
      </c>
      <c r="BD96" s="48" t="s">
        <v>117</v>
      </c>
      <c r="BE96" s="36" t="s">
        <v>210</v>
      </c>
      <c r="BF96" s="41"/>
      <c r="BG96" s="65"/>
      <c r="BH96" s="83"/>
      <c r="BI96" s="83"/>
      <c r="BJ96" s="88"/>
      <c r="BK96" s="83"/>
      <c r="BL96" s="83"/>
      <c r="BM96" s="93"/>
      <c r="BN96" s="93"/>
      <c r="BO96" s="93"/>
      <c r="BP96" s="40"/>
      <c r="BQ96" s="40"/>
      <c r="BR96" s="40"/>
      <c r="BS96" s="10"/>
      <c r="BT96" s="4"/>
      <c r="BU96" s="4"/>
      <c r="BV96" s="4"/>
      <c r="BW96" s="20"/>
      <c r="BX96" s="4"/>
      <c r="BY96" s="4"/>
      <c r="BZ96" s="4"/>
      <c r="CA96" s="20"/>
      <c r="CB96" s="4"/>
      <c r="CC96" s="4"/>
      <c r="CD96" s="4"/>
      <c r="CE96" s="119"/>
      <c r="CF96" s="120"/>
      <c r="CG96" s="120"/>
      <c r="CH96" s="120"/>
      <c r="CI96" s="120"/>
      <c r="CJ96" s="119"/>
    </row>
    <row r="97" spans="1:88" s="118" customFormat="1" ht="20.5" customHeight="1">
      <c r="A97" s="28">
        <v>96</v>
      </c>
      <c r="B97" s="29" t="s">
        <v>722</v>
      </c>
      <c r="C97" s="34" t="s">
        <v>723</v>
      </c>
      <c r="D97" s="129" t="s">
        <v>1750</v>
      </c>
      <c r="E97" s="32" t="s">
        <v>1689</v>
      </c>
      <c r="F97" s="33" t="s">
        <v>1678</v>
      </c>
      <c r="G97" s="111" t="s">
        <v>1683</v>
      </c>
      <c r="H97" s="33" t="s">
        <v>1688</v>
      </c>
      <c r="I97" s="124"/>
      <c r="J97" s="124"/>
      <c r="K97" s="124"/>
      <c r="L97" s="124"/>
      <c r="M97" s="124"/>
      <c r="N97" s="124"/>
      <c r="O97" s="98">
        <v>45775</v>
      </c>
      <c r="P97" s="98">
        <v>45775</v>
      </c>
      <c r="Q97" s="28"/>
      <c r="R97" s="124"/>
      <c r="S97" s="124"/>
      <c r="T97" s="124"/>
      <c r="U97" s="124"/>
      <c r="V97" s="98">
        <v>32005</v>
      </c>
      <c r="W97" s="37">
        <v>38</v>
      </c>
      <c r="X97" s="37" t="s">
        <v>71</v>
      </c>
      <c r="Y97" s="28" t="s">
        <v>72</v>
      </c>
      <c r="Z97" s="28" t="s">
        <v>73</v>
      </c>
      <c r="AA97" s="79" t="s">
        <v>1724</v>
      </c>
      <c r="AB97" s="53" t="s">
        <v>106</v>
      </c>
      <c r="AC97" s="28" t="s">
        <v>724</v>
      </c>
      <c r="AD97" s="28" t="s">
        <v>123</v>
      </c>
      <c r="AE97" s="28"/>
      <c r="AF97" s="124"/>
      <c r="AG97" s="124"/>
      <c r="AH97" s="124"/>
      <c r="AI97" s="41" t="s">
        <v>725</v>
      </c>
      <c r="AJ97" s="42">
        <v>16</v>
      </c>
      <c r="AK97" s="28" t="s">
        <v>203</v>
      </c>
      <c r="AL97" s="28"/>
      <c r="AM97" s="28" t="s">
        <v>203</v>
      </c>
      <c r="AN97" s="28" t="s">
        <v>111</v>
      </c>
      <c r="AO97" s="28" t="s">
        <v>80</v>
      </c>
      <c r="AP97" s="28" t="s">
        <v>81</v>
      </c>
      <c r="AQ97" s="43" t="s">
        <v>82</v>
      </c>
      <c r="AR97" s="28"/>
      <c r="AS97" s="41" t="s">
        <v>726</v>
      </c>
      <c r="AT97" s="41"/>
      <c r="AU97" s="41"/>
      <c r="AV97" s="41"/>
      <c r="AW97" s="28"/>
      <c r="AX97" s="28"/>
      <c r="AY97" s="41"/>
      <c r="AZ97" s="28" t="s">
        <v>90</v>
      </c>
      <c r="BA97" s="46" t="s">
        <v>91</v>
      </c>
      <c r="BB97" s="99"/>
      <c r="BC97" s="55">
        <v>25065370634</v>
      </c>
      <c r="BD97" s="55" t="s">
        <v>1716</v>
      </c>
      <c r="BE97" s="28" t="s">
        <v>92</v>
      </c>
      <c r="BF97" s="41"/>
      <c r="BG97" s="50"/>
      <c r="BH97" s="37"/>
      <c r="BI97" s="10"/>
      <c r="BJ97" s="8"/>
      <c r="BK97" s="8"/>
      <c r="BL97" s="10"/>
      <c r="BM97" s="7"/>
      <c r="BN97" s="4"/>
      <c r="BO97" s="17"/>
      <c r="BP97" s="4"/>
      <c r="BQ97" s="10"/>
      <c r="BR97" s="4"/>
      <c r="BS97" s="10"/>
      <c r="BT97" s="4"/>
      <c r="BU97" s="4"/>
      <c r="BV97" s="4"/>
      <c r="BW97" s="20"/>
      <c r="BX97" s="4"/>
      <c r="BY97" s="4"/>
      <c r="BZ97" s="4"/>
      <c r="CA97" s="20"/>
      <c r="CB97" s="4"/>
      <c r="CC97" s="4"/>
      <c r="CD97" s="4"/>
      <c r="CE97" s="116"/>
      <c r="CF97" s="117"/>
      <c r="CG97" s="117"/>
      <c r="CH97" s="117"/>
      <c r="CI97" s="117"/>
      <c r="CJ97" s="116"/>
    </row>
    <row r="98" spans="1:88" s="118" customFormat="1" ht="20.5">
      <c r="A98" s="28">
        <v>97</v>
      </c>
      <c r="B98" s="29" t="s">
        <v>1517</v>
      </c>
      <c r="C98" s="30" t="s">
        <v>1518</v>
      </c>
      <c r="D98" s="129" t="s">
        <v>1750</v>
      </c>
      <c r="E98" s="32" t="s">
        <v>1689</v>
      </c>
      <c r="F98" s="33" t="s">
        <v>1678</v>
      </c>
      <c r="G98" s="111" t="s">
        <v>1683</v>
      </c>
      <c r="H98" s="34" t="s">
        <v>1283</v>
      </c>
      <c r="I98" s="124"/>
      <c r="J98" s="124"/>
      <c r="K98" s="124"/>
      <c r="L98" s="124"/>
      <c r="M98" s="124"/>
      <c r="N98" s="124"/>
      <c r="O98" s="35">
        <v>45926</v>
      </c>
      <c r="P98" s="35">
        <v>45926</v>
      </c>
      <c r="Q98" s="36"/>
      <c r="R98" s="124"/>
      <c r="S98" s="124"/>
      <c r="T98" s="124"/>
      <c r="U98" s="124"/>
      <c r="V98" s="35">
        <v>29307</v>
      </c>
      <c r="W98" s="37">
        <v>45</v>
      </c>
      <c r="X98" s="37" t="s">
        <v>1502</v>
      </c>
      <c r="Y98" s="28" t="s">
        <v>72</v>
      </c>
      <c r="Z98" s="28" t="s">
        <v>73</v>
      </c>
      <c r="AA98" s="79" t="s">
        <v>1724</v>
      </c>
      <c r="AB98" s="39" t="s">
        <v>106</v>
      </c>
      <c r="AC98" s="36" t="s">
        <v>1519</v>
      </c>
      <c r="AD98" s="36" t="s">
        <v>123</v>
      </c>
      <c r="AE98" s="40"/>
      <c r="AF98" s="124"/>
      <c r="AG98" s="124"/>
      <c r="AH98" s="124"/>
      <c r="AI98" s="41" t="s">
        <v>1520</v>
      </c>
      <c r="AJ98" s="42">
        <v>16</v>
      </c>
      <c r="AK98" s="36" t="s">
        <v>1008</v>
      </c>
      <c r="AL98" s="40"/>
      <c r="AM98" s="36" t="s">
        <v>1008</v>
      </c>
      <c r="AN98" s="36" t="s">
        <v>275</v>
      </c>
      <c r="AO98" s="28" t="s">
        <v>80</v>
      </c>
      <c r="AP98" s="28" t="s">
        <v>81</v>
      </c>
      <c r="AQ98" s="43" t="s">
        <v>82</v>
      </c>
      <c r="AR98" s="101" t="s">
        <v>1521</v>
      </c>
      <c r="AS98" s="41" t="s">
        <v>1522</v>
      </c>
      <c r="AT98" s="41" t="s">
        <v>1011</v>
      </c>
      <c r="AU98" s="41" t="s">
        <v>132</v>
      </c>
      <c r="AV98" s="41" t="s">
        <v>1012</v>
      </c>
      <c r="AW98" s="41" t="s">
        <v>1523</v>
      </c>
      <c r="AX98" s="41" t="s">
        <v>132</v>
      </c>
      <c r="AY98" s="41" t="s">
        <v>1524</v>
      </c>
      <c r="AZ98" s="28" t="s">
        <v>90</v>
      </c>
      <c r="BA98" s="46" t="s">
        <v>91</v>
      </c>
      <c r="BB98" s="47"/>
      <c r="BC98" s="48">
        <v>25130128306</v>
      </c>
      <c r="BD98" s="48" t="s">
        <v>117</v>
      </c>
      <c r="BE98" s="36" t="s">
        <v>92</v>
      </c>
      <c r="BF98" s="41" t="s">
        <v>1525</v>
      </c>
      <c r="BG98" s="65"/>
      <c r="BH98" s="83"/>
      <c r="BI98" s="83"/>
      <c r="BJ98" s="88"/>
      <c r="BK98" s="83"/>
      <c r="BL98" s="83"/>
      <c r="BM98" s="93"/>
      <c r="BN98" s="93"/>
      <c r="BO98" s="93"/>
      <c r="BP98" s="40"/>
      <c r="BQ98" s="40"/>
      <c r="BR98" s="40"/>
      <c r="BS98" s="10"/>
      <c r="BT98" s="4"/>
      <c r="BU98" s="4"/>
      <c r="BV98" s="4"/>
      <c r="BW98" s="20"/>
      <c r="BX98" s="4"/>
      <c r="BY98" s="4"/>
      <c r="BZ98" s="4"/>
      <c r="CA98" s="20"/>
      <c r="CB98" s="4"/>
      <c r="CC98" s="4"/>
      <c r="CD98" s="4"/>
      <c r="CE98" s="116"/>
      <c r="CF98" s="117"/>
      <c r="CG98" s="117"/>
      <c r="CH98" s="117"/>
      <c r="CI98" s="117"/>
      <c r="CJ98" s="116"/>
    </row>
    <row r="99" spans="1:88" s="118" customFormat="1" ht="20.5" customHeight="1">
      <c r="A99" s="28">
        <v>98</v>
      </c>
      <c r="B99" s="29" t="s">
        <v>728</v>
      </c>
      <c r="C99" s="34" t="s">
        <v>729</v>
      </c>
      <c r="D99" s="129" t="s">
        <v>1750</v>
      </c>
      <c r="E99" s="32" t="s">
        <v>1689</v>
      </c>
      <c r="F99" s="33" t="s">
        <v>1678</v>
      </c>
      <c r="G99" s="111" t="s">
        <v>1683</v>
      </c>
      <c r="H99" s="33" t="s">
        <v>1688</v>
      </c>
      <c r="I99" s="124"/>
      <c r="J99" s="124"/>
      <c r="K99" s="124"/>
      <c r="L99" s="124"/>
      <c r="M99" s="124"/>
      <c r="N99" s="124"/>
      <c r="O99" s="98">
        <v>45775</v>
      </c>
      <c r="P99" s="98">
        <v>45775</v>
      </c>
      <c r="Q99" s="28"/>
      <c r="R99" s="124"/>
      <c r="S99" s="124"/>
      <c r="T99" s="124"/>
      <c r="U99" s="124"/>
      <c r="V99" s="98">
        <v>30009</v>
      </c>
      <c r="W99" s="37">
        <v>43</v>
      </c>
      <c r="X99" s="37" t="s">
        <v>121</v>
      </c>
      <c r="Y99" s="28" t="s">
        <v>72</v>
      </c>
      <c r="Z99" s="28" t="s">
        <v>73</v>
      </c>
      <c r="AA99" s="79" t="s">
        <v>1724</v>
      </c>
      <c r="AB99" s="53" t="s">
        <v>106</v>
      </c>
      <c r="AC99" s="28" t="s">
        <v>730</v>
      </c>
      <c r="AD99" s="28" t="s">
        <v>123</v>
      </c>
      <c r="AE99" s="28"/>
      <c r="AF99" s="124"/>
      <c r="AG99" s="124"/>
      <c r="AH99" s="124"/>
      <c r="AI99" s="41" t="s">
        <v>731</v>
      </c>
      <c r="AJ99" s="42">
        <v>16</v>
      </c>
      <c r="AK99" s="28" t="s">
        <v>541</v>
      </c>
      <c r="AL99" s="28"/>
      <c r="AM99" s="28" t="s">
        <v>541</v>
      </c>
      <c r="AN99" s="28" t="s">
        <v>126</v>
      </c>
      <c r="AO99" s="28" t="s">
        <v>80</v>
      </c>
      <c r="AP99" s="28" t="s">
        <v>81</v>
      </c>
      <c r="AQ99" s="43" t="s">
        <v>82</v>
      </c>
      <c r="AR99" s="28"/>
      <c r="AS99" s="41" t="s">
        <v>732</v>
      </c>
      <c r="AT99" s="41" t="s">
        <v>733</v>
      </c>
      <c r="AU99" s="41" t="s">
        <v>85</v>
      </c>
      <c r="AV99" s="41" t="s">
        <v>734</v>
      </c>
      <c r="AW99" s="28"/>
      <c r="AX99" s="28"/>
      <c r="AY99" s="41"/>
      <c r="AZ99" s="28" t="s">
        <v>90</v>
      </c>
      <c r="BA99" s="46" t="s">
        <v>91</v>
      </c>
      <c r="BB99" s="99"/>
      <c r="BC99" s="55">
        <v>25065370790</v>
      </c>
      <c r="BD99" s="55" t="s">
        <v>117</v>
      </c>
      <c r="BE99" s="28" t="s">
        <v>92</v>
      </c>
      <c r="BF99" s="41" t="s">
        <v>735</v>
      </c>
      <c r="BG99" s="50"/>
      <c r="BH99" s="37"/>
      <c r="BI99" s="10"/>
      <c r="BJ99" s="8"/>
      <c r="BK99" s="8"/>
      <c r="BL99" s="10"/>
      <c r="BM99" s="7"/>
      <c r="BN99" s="4"/>
      <c r="BO99" s="17"/>
      <c r="BP99" s="4"/>
      <c r="BQ99" s="10"/>
      <c r="BR99" s="4"/>
      <c r="BS99" s="10"/>
      <c r="BT99" s="4"/>
      <c r="BU99" s="4"/>
      <c r="BV99" s="4"/>
      <c r="BW99" s="20"/>
      <c r="BX99" s="4"/>
      <c r="BY99" s="4"/>
      <c r="BZ99" s="4"/>
      <c r="CA99" s="20"/>
      <c r="CB99" s="4"/>
      <c r="CC99" s="4"/>
      <c r="CD99" s="4"/>
      <c r="CE99" s="116"/>
      <c r="CF99" s="117"/>
      <c r="CG99" s="117"/>
      <c r="CH99" s="117"/>
      <c r="CI99" s="117"/>
      <c r="CJ99" s="116"/>
    </row>
    <row r="100" spans="1:88" s="118" customFormat="1" ht="20.5">
      <c r="A100" s="28">
        <v>99</v>
      </c>
      <c r="B100" s="29" t="s">
        <v>1526</v>
      </c>
      <c r="C100" s="30" t="s">
        <v>1527</v>
      </c>
      <c r="D100" s="129" t="s">
        <v>1750</v>
      </c>
      <c r="E100" s="32" t="s">
        <v>1689</v>
      </c>
      <c r="F100" s="33" t="s">
        <v>1678</v>
      </c>
      <c r="G100" s="111" t="s">
        <v>1683</v>
      </c>
      <c r="H100" s="34" t="s">
        <v>1283</v>
      </c>
      <c r="I100" s="124"/>
      <c r="J100" s="124"/>
      <c r="K100" s="124"/>
      <c r="L100" s="124"/>
      <c r="M100" s="124"/>
      <c r="N100" s="124"/>
      <c r="O100" s="35">
        <v>45926</v>
      </c>
      <c r="P100" s="35">
        <v>45926</v>
      </c>
      <c r="Q100" s="36"/>
      <c r="R100" s="124"/>
      <c r="S100" s="124"/>
      <c r="T100" s="124"/>
      <c r="U100" s="124"/>
      <c r="V100" s="35">
        <v>36422</v>
      </c>
      <c r="W100" s="37">
        <v>26</v>
      </c>
      <c r="X100" s="37" t="s">
        <v>1502</v>
      </c>
      <c r="Y100" s="28" t="s">
        <v>72</v>
      </c>
      <c r="Z100" s="28" t="s">
        <v>73</v>
      </c>
      <c r="AA100" s="79" t="s">
        <v>1724</v>
      </c>
      <c r="AB100" s="39" t="s">
        <v>106</v>
      </c>
      <c r="AC100" s="36" t="s">
        <v>426</v>
      </c>
      <c r="AD100" s="36" t="s">
        <v>123</v>
      </c>
      <c r="AE100" s="40"/>
      <c r="AF100" s="124"/>
      <c r="AG100" s="124"/>
      <c r="AH100" s="124"/>
      <c r="AI100" s="41" t="s">
        <v>1528</v>
      </c>
      <c r="AJ100" s="42">
        <v>16</v>
      </c>
      <c r="AK100" s="36" t="s">
        <v>541</v>
      </c>
      <c r="AL100" s="40"/>
      <c r="AM100" s="36" t="s">
        <v>541</v>
      </c>
      <c r="AN100" s="36" t="s">
        <v>126</v>
      </c>
      <c r="AO100" s="28" t="s">
        <v>80</v>
      </c>
      <c r="AP100" s="28" t="s">
        <v>81</v>
      </c>
      <c r="AQ100" s="43" t="s">
        <v>82</v>
      </c>
      <c r="AR100" s="101" t="s">
        <v>1529</v>
      </c>
      <c r="AS100" s="41"/>
      <c r="AT100" s="41" t="s">
        <v>1530</v>
      </c>
      <c r="AU100" s="41" t="s">
        <v>85</v>
      </c>
      <c r="AV100" s="41" t="s">
        <v>1531</v>
      </c>
      <c r="AW100" s="41"/>
      <c r="AX100" s="41"/>
      <c r="AY100" s="41"/>
      <c r="AZ100" s="28" t="s">
        <v>90</v>
      </c>
      <c r="BA100" s="46" t="s">
        <v>91</v>
      </c>
      <c r="BB100" s="47"/>
      <c r="BC100" s="48">
        <v>25130127241</v>
      </c>
      <c r="BD100" s="48" t="s">
        <v>117</v>
      </c>
      <c r="BE100" s="36" t="s">
        <v>210</v>
      </c>
      <c r="BF100" s="41" t="s">
        <v>1532</v>
      </c>
      <c r="BG100" s="65"/>
      <c r="BH100" s="83"/>
      <c r="BI100" s="83"/>
      <c r="BJ100" s="88"/>
      <c r="BK100" s="83"/>
      <c r="BL100" s="83"/>
      <c r="BM100" s="93"/>
      <c r="BN100" s="93"/>
      <c r="BO100" s="93"/>
      <c r="BP100" s="40"/>
      <c r="BQ100" s="40"/>
      <c r="BR100" s="40"/>
      <c r="BS100" s="10"/>
      <c r="BT100" s="4"/>
      <c r="BU100" s="4"/>
      <c r="BV100" s="4"/>
      <c r="BW100" s="20"/>
      <c r="BX100" s="4"/>
      <c r="BY100" s="4"/>
      <c r="BZ100" s="4"/>
      <c r="CA100" s="20"/>
      <c r="CB100" s="4"/>
      <c r="CC100" s="4"/>
      <c r="CD100" s="4"/>
      <c r="CE100" s="116"/>
      <c r="CF100" s="117"/>
      <c r="CG100" s="117"/>
      <c r="CH100" s="117"/>
      <c r="CI100" s="117"/>
      <c r="CJ100" s="116"/>
    </row>
    <row r="101" spans="1:88" s="118" customFormat="1" ht="41" customHeight="1">
      <c r="A101" s="28">
        <v>100</v>
      </c>
      <c r="B101" s="29" t="s">
        <v>737</v>
      </c>
      <c r="C101" s="34" t="s">
        <v>738</v>
      </c>
      <c r="D101" s="129" t="s">
        <v>1750</v>
      </c>
      <c r="E101" s="32" t="s">
        <v>1689</v>
      </c>
      <c r="F101" s="33" t="s">
        <v>1678</v>
      </c>
      <c r="G101" s="111" t="s">
        <v>1683</v>
      </c>
      <c r="H101" s="33" t="s">
        <v>1688</v>
      </c>
      <c r="I101" s="124"/>
      <c r="J101" s="124"/>
      <c r="K101" s="124"/>
      <c r="L101" s="124"/>
      <c r="M101" s="124"/>
      <c r="N101" s="124"/>
      <c r="O101" s="98">
        <v>45775</v>
      </c>
      <c r="P101" s="98">
        <v>45775</v>
      </c>
      <c r="Q101" s="28"/>
      <c r="R101" s="124"/>
      <c r="S101" s="124"/>
      <c r="T101" s="124"/>
      <c r="U101" s="124"/>
      <c r="V101" s="98">
        <v>35328</v>
      </c>
      <c r="W101" s="37">
        <v>28</v>
      </c>
      <c r="X101" s="37" t="s">
        <v>96</v>
      </c>
      <c r="Y101" s="28" t="s">
        <v>72</v>
      </c>
      <c r="Z101" s="28" t="s">
        <v>73</v>
      </c>
      <c r="AA101" s="79" t="s">
        <v>1724</v>
      </c>
      <c r="AB101" s="53" t="s">
        <v>106</v>
      </c>
      <c r="AC101" s="28" t="s">
        <v>426</v>
      </c>
      <c r="AD101" s="28" t="s">
        <v>123</v>
      </c>
      <c r="AE101" s="28"/>
      <c r="AF101" s="124"/>
      <c r="AG101" s="124"/>
      <c r="AH101" s="124"/>
      <c r="AI101" s="41" t="s">
        <v>739</v>
      </c>
      <c r="AJ101" s="42">
        <v>16</v>
      </c>
      <c r="AK101" s="28" t="s">
        <v>632</v>
      </c>
      <c r="AL101" s="28"/>
      <c r="AM101" s="28" t="s">
        <v>632</v>
      </c>
      <c r="AN101" s="28" t="s">
        <v>253</v>
      </c>
      <c r="AO101" s="28" t="s">
        <v>80</v>
      </c>
      <c r="AP101" s="28" t="s">
        <v>81</v>
      </c>
      <c r="AQ101" s="43" t="s">
        <v>82</v>
      </c>
      <c r="AR101" s="28"/>
      <c r="AS101" s="41" t="s">
        <v>740</v>
      </c>
      <c r="AT101" s="41" t="s">
        <v>741</v>
      </c>
      <c r="AU101" s="41" t="s">
        <v>85</v>
      </c>
      <c r="AV101" s="41" t="s">
        <v>742</v>
      </c>
      <c r="AW101" s="28" t="s">
        <v>743</v>
      </c>
      <c r="AX101" s="28" t="s">
        <v>132</v>
      </c>
      <c r="AY101" s="41" t="s">
        <v>744</v>
      </c>
      <c r="AZ101" s="28" t="s">
        <v>90</v>
      </c>
      <c r="BA101" s="46" t="s">
        <v>91</v>
      </c>
      <c r="BB101" s="99"/>
      <c r="BC101" s="55">
        <v>25065370816</v>
      </c>
      <c r="BD101" s="55" t="s">
        <v>117</v>
      </c>
      <c r="BE101" s="28" t="s">
        <v>196</v>
      </c>
      <c r="BF101" s="41" t="s">
        <v>745</v>
      </c>
      <c r="BG101" s="50"/>
      <c r="BH101" s="37"/>
      <c r="BI101" s="10"/>
      <c r="BJ101" s="8"/>
      <c r="BK101" s="8"/>
      <c r="BL101" s="10"/>
      <c r="BM101" s="7"/>
      <c r="BN101" s="4"/>
      <c r="BO101" s="17"/>
      <c r="BP101" s="4"/>
      <c r="BQ101" s="10"/>
      <c r="BR101" s="4"/>
      <c r="BS101" s="10"/>
      <c r="BT101" s="4"/>
      <c r="BU101" s="4"/>
      <c r="BV101" s="4"/>
      <c r="BW101" s="20"/>
      <c r="BX101" s="4"/>
      <c r="BY101" s="4"/>
      <c r="BZ101" s="4"/>
      <c r="CA101" s="20"/>
      <c r="CB101" s="4"/>
      <c r="CC101" s="4"/>
      <c r="CD101" s="4"/>
      <c r="CE101" s="116"/>
      <c r="CF101" s="117"/>
      <c r="CG101" s="117"/>
      <c r="CH101" s="117"/>
      <c r="CI101" s="117"/>
      <c r="CJ101" s="116"/>
    </row>
    <row r="102" spans="1:88" s="118" customFormat="1" ht="20.5" customHeight="1">
      <c r="A102" s="28">
        <v>101</v>
      </c>
      <c r="B102" s="29" t="s">
        <v>1533</v>
      </c>
      <c r="C102" s="30" t="s">
        <v>1534</v>
      </c>
      <c r="D102" s="129" t="s">
        <v>1750</v>
      </c>
      <c r="E102" s="32" t="s">
        <v>1689</v>
      </c>
      <c r="F102" s="33" t="s">
        <v>1678</v>
      </c>
      <c r="G102" s="111" t="s">
        <v>1683</v>
      </c>
      <c r="H102" s="34" t="s">
        <v>1283</v>
      </c>
      <c r="I102" s="124"/>
      <c r="J102" s="124"/>
      <c r="K102" s="124"/>
      <c r="L102" s="124"/>
      <c r="M102" s="124"/>
      <c r="N102" s="124"/>
      <c r="O102" s="35">
        <v>45926</v>
      </c>
      <c r="P102" s="35">
        <v>45926</v>
      </c>
      <c r="Q102" s="36"/>
      <c r="R102" s="124"/>
      <c r="S102" s="124"/>
      <c r="T102" s="124"/>
      <c r="U102" s="124"/>
      <c r="V102" s="35">
        <v>32543</v>
      </c>
      <c r="W102" s="37">
        <v>36</v>
      </c>
      <c r="X102" s="37" t="s">
        <v>1502</v>
      </c>
      <c r="Y102" s="28" t="s">
        <v>72</v>
      </c>
      <c r="Z102" s="28" t="s">
        <v>73</v>
      </c>
      <c r="AA102" s="79" t="s">
        <v>1724</v>
      </c>
      <c r="AB102" s="39" t="s">
        <v>106</v>
      </c>
      <c r="AC102" s="36" t="s">
        <v>108</v>
      </c>
      <c r="AD102" s="36" t="s">
        <v>123</v>
      </c>
      <c r="AE102" s="40"/>
      <c r="AF102" s="124"/>
      <c r="AG102" s="124"/>
      <c r="AH102" s="124"/>
      <c r="AI102" s="41" t="s">
        <v>1535</v>
      </c>
      <c r="AJ102" s="42">
        <v>16</v>
      </c>
      <c r="AK102" s="36" t="s">
        <v>1536</v>
      </c>
      <c r="AL102" s="40"/>
      <c r="AM102" s="36" t="s">
        <v>1536</v>
      </c>
      <c r="AN102" s="36" t="s">
        <v>523</v>
      </c>
      <c r="AO102" s="28" t="s">
        <v>80</v>
      </c>
      <c r="AP102" s="28" t="s">
        <v>81</v>
      </c>
      <c r="AQ102" s="43" t="s">
        <v>82</v>
      </c>
      <c r="AR102" s="41"/>
      <c r="AS102" s="41" t="s">
        <v>1537</v>
      </c>
      <c r="AT102" s="41" t="s">
        <v>1538</v>
      </c>
      <c r="AU102" s="41" t="s">
        <v>85</v>
      </c>
      <c r="AV102" s="41" t="s">
        <v>1539</v>
      </c>
      <c r="AW102" s="41"/>
      <c r="AX102" s="41"/>
      <c r="AY102" s="41"/>
      <c r="AZ102" s="28" t="s">
        <v>90</v>
      </c>
      <c r="BA102" s="46" t="s">
        <v>91</v>
      </c>
      <c r="BB102" s="47"/>
      <c r="BC102" s="48">
        <v>25130127670</v>
      </c>
      <c r="BD102" s="48" t="s">
        <v>117</v>
      </c>
      <c r="BE102" s="36" t="s">
        <v>210</v>
      </c>
      <c r="BF102" s="41" t="s">
        <v>1540</v>
      </c>
      <c r="BG102" s="65"/>
      <c r="BH102" s="83"/>
      <c r="BI102" s="83"/>
      <c r="BJ102" s="88"/>
      <c r="BK102" s="83"/>
      <c r="BL102" s="83"/>
      <c r="BM102" s="93"/>
      <c r="BN102" s="93"/>
      <c r="BO102" s="93"/>
      <c r="BP102" s="40"/>
      <c r="BQ102" s="40"/>
      <c r="BR102" s="40"/>
      <c r="BS102" s="10"/>
      <c r="BT102" s="4"/>
      <c r="BU102" s="4"/>
      <c r="BV102" s="4"/>
      <c r="BW102" s="20"/>
      <c r="BX102" s="4"/>
      <c r="BY102" s="4"/>
      <c r="BZ102" s="4"/>
      <c r="CA102" s="20"/>
      <c r="CB102" s="4"/>
      <c r="CC102" s="4"/>
      <c r="CD102" s="4"/>
      <c r="CE102" s="116"/>
      <c r="CF102" s="117"/>
      <c r="CG102" s="117"/>
      <c r="CH102" s="117"/>
      <c r="CI102" s="117"/>
      <c r="CJ102" s="116"/>
    </row>
    <row r="103" spans="1:88" s="118" customFormat="1" ht="20.5" customHeight="1">
      <c r="A103" s="28">
        <v>102</v>
      </c>
      <c r="B103" s="29" t="s">
        <v>747</v>
      </c>
      <c r="C103" s="34" t="s">
        <v>748</v>
      </c>
      <c r="D103" s="129" t="s">
        <v>1750</v>
      </c>
      <c r="E103" s="32" t="s">
        <v>1689</v>
      </c>
      <c r="F103" s="33" t="s">
        <v>1678</v>
      </c>
      <c r="G103" s="111" t="s">
        <v>1683</v>
      </c>
      <c r="H103" s="33" t="s">
        <v>1688</v>
      </c>
      <c r="I103" s="124"/>
      <c r="J103" s="124"/>
      <c r="K103" s="124"/>
      <c r="L103" s="124"/>
      <c r="M103" s="124"/>
      <c r="N103" s="124"/>
      <c r="O103" s="98">
        <v>45775</v>
      </c>
      <c r="P103" s="98">
        <v>45775</v>
      </c>
      <c r="Q103" s="28"/>
      <c r="R103" s="124"/>
      <c r="S103" s="124"/>
      <c r="T103" s="124"/>
      <c r="U103" s="124"/>
      <c r="V103" s="98">
        <v>29220</v>
      </c>
      <c r="W103" s="37">
        <v>45</v>
      </c>
      <c r="X103" s="37" t="s">
        <v>121</v>
      </c>
      <c r="Y103" s="28" t="s">
        <v>72</v>
      </c>
      <c r="Z103" s="28" t="s">
        <v>73</v>
      </c>
      <c r="AA103" s="79" t="s">
        <v>1724</v>
      </c>
      <c r="AB103" s="53" t="s">
        <v>106</v>
      </c>
      <c r="AC103" s="28" t="s">
        <v>316</v>
      </c>
      <c r="AD103" s="28" t="s">
        <v>123</v>
      </c>
      <c r="AE103" s="28"/>
      <c r="AF103" s="124"/>
      <c r="AG103" s="124"/>
      <c r="AH103" s="124"/>
      <c r="AI103" s="41" t="s">
        <v>749</v>
      </c>
      <c r="AJ103" s="42">
        <v>16</v>
      </c>
      <c r="AK103" s="28" t="s">
        <v>632</v>
      </c>
      <c r="AL103" s="28"/>
      <c r="AM103" s="28" t="s">
        <v>632</v>
      </c>
      <c r="AN103" s="28" t="s">
        <v>253</v>
      </c>
      <c r="AO103" s="28" t="s">
        <v>80</v>
      </c>
      <c r="AP103" s="28" t="s">
        <v>81</v>
      </c>
      <c r="AQ103" s="43" t="s">
        <v>82</v>
      </c>
      <c r="AR103" s="28"/>
      <c r="AS103" s="41" t="s">
        <v>750</v>
      </c>
      <c r="AT103" s="41"/>
      <c r="AU103" s="41"/>
      <c r="AV103" s="41"/>
      <c r="AW103" s="28"/>
      <c r="AX103" s="28"/>
      <c r="AY103" s="41"/>
      <c r="AZ103" s="28" t="s">
        <v>90</v>
      </c>
      <c r="BA103" s="46" t="s">
        <v>91</v>
      </c>
      <c r="BB103" s="99"/>
      <c r="BC103" s="55">
        <v>25065370808</v>
      </c>
      <c r="BD103" s="55" t="s">
        <v>117</v>
      </c>
      <c r="BE103" s="28" t="s">
        <v>210</v>
      </c>
      <c r="BF103" s="41"/>
      <c r="BG103" s="50"/>
      <c r="BH103" s="37"/>
      <c r="BI103" s="10"/>
      <c r="BJ103" s="8"/>
      <c r="BK103" s="8"/>
      <c r="BL103" s="10"/>
      <c r="BM103" s="7"/>
      <c r="BN103" s="4"/>
      <c r="BO103" s="17"/>
      <c r="BP103" s="4"/>
      <c r="BQ103" s="10"/>
      <c r="BR103" s="4"/>
      <c r="BS103" s="10"/>
      <c r="BT103" s="4"/>
      <c r="BU103" s="4"/>
      <c r="BV103" s="4"/>
      <c r="BW103" s="20"/>
      <c r="BX103" s="4"/>
      <c r="BY103" s="4"/>
      <c r="BZ103" s="4"/>
      <c r="CA103" s="20"/>
      <c r="CB103" s="4"/>
      <c r="CC103" s="4"/>
      <c r="CD103" s="4"/>
      <c r="CE103" s="116"/>
      <c r="CF103" s="117"/>
      <c r="CG103" s="117"/>
      <c r="CH103" s="117"/>
      <c r="CI103" s="117"/>
      <c r="CJ103" s="116"/>
    </row>
    <row r="104" spans="1:88" s="118" customFormat="1" ht="20.5" customHeight="1">
      <c r="A104" s="28">
        <v>103</v>
      </c>
      <c r="B104" s="29" t="s">
        <v>1541</v>
      </c>
      <c r="C104" s="30" t="s">
        <v>407</v>
      </c>
      <c r="D104" s="129" t="s">
        <v>1750</v>
      </c>
      <c r="E104" s="32" t="s">
        <v>1689</v>
      </c>
      <c r="F104" s="33" t="s">
        <v>1678</v>
      </c>
      <c r="G104" s="111" t="s">
        <v>1683</v>
      </c>
      <c r="H104" s="34" t="s">
        <v>1283</v>
      </c>
      <c r="I104" s="124"/>
      <c r="J104" s="124"/>
      <c r="K104" s="124"/>
      <c r="L104" s="124"/>
      <c r="M104" s="124"/>
      <c r="N104" s="124"/>
      <c r="O104" s="35">
        <v>45926</v>
      </c>
      <c r="P104" s="35">
        <v>45926</v>
      </c>
      <c r="Q104" s="36"/>
      <c r="R104" s="124"/>
      <c r="S104" s="124"/>
      <c r="T104" s="124"/>
      <c r="U104" s="124"/>
      <c r="V104" s="35">
        <v>31540</v>
      </c>
      <c r="W104" s="37">
        <v>39</v>
      </c>
      <c r="X104" s="37" t="s">
        <v>1502</v>
      </c>
      <c r="Y104" s="28" t="s">
        <v>72</v>
      </c>
      <c r="Z104" s="28" t="s">
        <v>73</v>
      </c>
      <c r="AA104" s="79" t="s">
        <v>1724</v>
      </c>
      <c r="AB104" s="39" t="s">
        <v>106</v>
      </c>
      <c r="AC104" s="36" t="s">
        <v>108</v>
      </c>
      <c r="AD104" s="36" t="s">
        <v>123</v>
      </c>
      <c r="AE104" s="40"/>
      <c r="AF104" s="124"/>
      <c r="AG104" s="124"/>
      <c r="AH104" s="124"/>
      <c r="AI104" s="41" t="s">
        <v>1542</v>
      </c>
      <c r="AJ104" s="42">
        <v>16</v>
      </c>
      <c r="AK104" s="36" t="s">
        <v>625</v>
      </c>
      <c r="AL104" s="40"/>
      <c r="AM104" s="36" t="s">
        <v>625</v>
      </c>
      <c r="AN104" s="36" t="s">
        <v>253</v>
      </c>
      <c r="AO104" s="28" t="s">
        <v>80</v>
      </c>
      <c r="AP104" s="28" t="s">
        <v>81</v>
      </c>
      <c r="AQ104" s="43" t="s">
        <v>82</v>
      </c>
      <c r="AR104" s="101" t="s">
        <v>1543</v>
      </c>
      <c r="AS104" s="41" t="s">
        <v>1544</v>
      </c>
      <c r="AT104" s="41" t="s">
        <v>1545</v>
      </c>
      <c r="AU104" s="41" t="s">
        <v>85</v>
      </c>
      <c r="AV104" s="41" t="s">
        <v>1546</v>
      </c>
      <c r="AW104" s="41"/>
      <c r="AX104" s="41"/>
      <c r="AY104" s="41"/>
      <c r="AZ104" s="28" t="s">
        <v>90</v>
      </c>
      <c r="BA104" s="46" t="s">
        <v>91</v>
      </c>
      <c r="BB104" s="47"/>
      <c r="BC104" s="48" t="s">
        <v>117</v>
      </c>
      <c r="BD104" s="48" t="s">
        <v>1700</v>
      </c>
      <c r="BE104" s="36" t="s">
        <v>196</v>
      </c>
      <c r="BF104" s="41" t="s">
        <v>1547</v>
      </c>
      <c r="BG104" s="65"/>
      <c r="BH104" s="83"/>
      <c r="BI104" s="83"/>
      <c r="BJ104" s="88"/>
      <c r="BK104" s="83"/>
      <c r="BL104" s="83"/>
      <c r="BM104" s="93"/>
      <c r="BN104" s="93"/>
      <c r="BO104" s="93"/>
      <c r="BP104" s="40"/>
      <c r="BQ104" s="40"/>
      <c r="BR104" s="40"/>
      <c r="BS104" s="10"/>
      <c r="BT104" s="4"/>
      <c r="BU104" s="4"/>
      <c r="BV104" s="4"/>
      <c r="BW104" s="20"/>
      <c r="BX104" s="4"/>
      <c r="BY104" s="4"/>
      <c r="BZ104" s="4"/>
      <c r="CA104" s="20"/>
      <c r="CB104" s="4"/>
      <c r="CC104" s="4"/>
      <c r="CD104" s="4"/>
      <c r="CE104" s="116"/>
      <c r="CF104" s="117"/>
      <c r="CG104" s="117"/>
      <c r="CH104" s="117"/>
      <c r="CI104" s="117"/>
      <c r="CJ104" s="116"/>
    </row>
    <row r="105" spans="1:88" s="118" customFormat="1" ht="20.5">
      <c r="A105" s="28">
        <v>104</v>
      </c>
      <c r="B105" s="29" t="s">
        <v>752</v>
      </c>
      <c r="C105" s="34" t="s">
        <v>753</v>
      </c>
      <c r="D105" s="129" t="s">
        <v>1750</v>
      </c>
      <c r="E105" s="32" t="s">
        <v>1689</v>
      </c>
      <c r="F105" s="33" t="s">
        <v>1678</v>
      </c>
      <c r="G105" s="111" t="s">
        <v>1683</v>
      </c>
      <c r="H105" s="33" t="s">
        <v>1688</v>
      </c>
      <c r="I105" s="124"/>
      <c r="J105" s="124"/>
      <c r="K105" s="124"/>
      <c r="L105" s="124"/>
      <c r="M105" s="124"/>
      <c r="N105" s="124"/>
      <c r="O105" s="98">
        <v>45775</v>
      </c>
      <c r="P105" s="98">
        <v>45775</v>
      </c>
      <c r="Q105" s="28"/>
      <c r="R105" s="124"/>
      <c r="S105" s="124"/>
      <c r="T105" s="124"/>
      <c r="U105" s="124"/>
      <c r="V105" s="98">
        <v>35076</v>
      </c>
      <c r="W105" s="37">
        <v>29</v>
      </c>
      <c r="X105" s="37" t="s">
        <v>96</v>
      </c>
      <c r="Y105" s="28" t="s">
        <v>72</v>
      </c>
      <c r="Z105" s="28" t="s">
        <v>73</v>
      </c>
      <c r="AA105" s="79" t="s">
        <v>1724</v>
      </c>
      <c r="AB105" s="53" t="s">
        <v>106</v>
      </c>
      <c r="AC105" s="28" t="s">
        <v>316</v>
      </c>
      <c r="AD105" s="28" t="s">
        <v>123</v>
      </c>
      <c r="AE105" s="28"/>
      <c r="AF105" s="124"/>
      <c r="AG105" s="124"/>
      <c r="AH105" s="124"/>
      <c r="AI105" s="41" t="s">
        <v>754</v>
      </c>
      <c r="AJ105" s="42">
        <v>16</v>
      </c>
      <c r="AK105" s="28" t="s">
        <v>632</v>
      </c>
      <c r="AL105" s="28"/>
      <c r="AM105" s="28" t="s">
        <v>632</v>
      </c>
      <c r="AN105" s="28" t="s">
        <v>253</v>
      </c>
      <c r="AO105" s="28" t="s">
        <v>80</v>
      </c>
      <c r="AP105" s="28" t="s">
        <v>81</v>
      </c>
      <c r="AQ105" s="43" t="s">
        <v>82</v>
      </c>
      <c r="AR105" s="28"/>
      <c r="AS105" s="41" t="s">
        <v>755</v>
      </c>
      <c r="AT105" s="41"/>
      <c r="AU105" s="41"/>
      <c r="AV105" s="41"/>
      <c r="AW105" s="28"/>
      <c r="AX105" s="28"/>
      <c r="AY105" s="41"/>
      <c r="AZ105" s="28" t="s">
        <v>90</v>
      </c>
      <c r="BA105" s="46" t="s">
        <v>91</v>
      </c>
      <c r="BB105" s="99"/>
      <c r="BC105" s="55">
        <v>25065370717</v>
      </c>
      <c r="BD105" s="55" t="s">
        <v>117</v>
      </c>
      <c r="BE105" s="28" t="s">
        <v>210</v>
      </c>
      <c r="BF105" s="41"/>
      <c r="BG105" s="50"/>
      <c r="BH105" s="37"/>
      <c r="BI105" s="10"/>
      <c r="BJ105" s="8"/>
      <c r="BK105" s="8"/>
      <c r="BL105" s="10"/>
      <c r="BM105" s="7"/>
      <c r="BN105" s="4"/>
      <c r="BO105" s="17"/>
      <c r="BP105" s="4"/>
      <c r="BQ105" s="10"/>
      <c r="BR105" s="4"/>
      <c r="BS105" s="10"/>
      <c r="BT105" s="4"/>
      <c r="BU105" s="4"/>
      <c r="BV105" s="4"/>
      <c r="BW105" s="20"/>
      <c r="BX105" s="4"/>
      <c r="BY105" s="4"/>
      <c r="BZ105" s="4"/>
      <c r="CA105" s="20"/>
      <c r="CB105" s="4"/>
      <c r="CC105" s="4"/>
      <c r="CD105" s="4"/>
      <c r="CE105" s="116"/>
      <c r="CF105" s="117"/>
      <c r="CG105" s="117"/>
      <c r="CH105" s="117"/>
      <c r="CI105" s="117"/>
      <c r="CJ105" s="116"/>
    </row>
    <row r="106" spans="1:88" s="118" customFormat="1" ht="20.5" customHeight="1">
      <c r="A106" s="28">
        <v>105</v>
      </c>
      <c r="B106" s="29" t="s">
        <v>1548</v>
      </c>
      <c r="C106" s="30" t="s">
        <v>1549</v>
      </c>
      <c r="D106" s="129" t="s">
        <v>1750</v>
      </c>
      <c r="E106" s="32" t="s">
        <v>1689</v>
      </c>
      <c r="F106" s="33" t="s">
        <v>1678</v>
      </c>
      <c r="G106" s="111" t="s">
        <v>1683</v>
      </c>
      <c r="H106" s="34" t="s">
        <v>1283</v>
      </c>
      <c r="I106" s="124"/>
      <c r="J106" s="124"/>
      <c r="K106" s="124"/>
      <c r="L106" s="124"/>
      <c r="M106" s="124"/>
      <c r="N106" s="124"/>
      <c r="O106" s="35">
        <v>45926</v>
      </c>
      <c r="P106" s="35">
        <v>45926</v>
      </c>
      <c r="Q106" s="36"/>
      <c r="R106" s="124"/>
      <c r="S106" s="124"/>
      <c r="T106" s="124"/>
      <c r="U106" s="124"/>
      <c r="V106" s="35">
        <v>36228</v>
      </c>
      <c r="W106" s="37">
        <v>26</v>
      </c>
      <c r="X106" s="37" t="s">
        <v>1502</v>
      </c>
      <c r="Y106" s="28" t="s">
        <v>72</v>
      </c>
      <c r="Z106" s="28" t="s">
        <v>73</v>
      </c>
      <c r="AA106" s="79" t="s">
        <v>1724</v>
      </c>
      <c r="AB106" s="39" t="s">
        <v>106</v>
      </c>
      <c r="AC106" s="36" t="s">
        <v>426</v>
      </c>
      <c r="AD106" s="36" t="s">
        <v>123</v>
      </c>
      <c r="AE106" s="40"/>
      <c r="AF106" s="124"/>
      <c r="AG106" s="124"/>
      <c r="AH106" s="124"/>
      <c r="AI106" s="41" t="s">
        <v>1550</v>
      </c>
      <c r="AJ106" s="42">
        <v>16</v>
      </c>
      <c r="AK106" s="36" t="s">
        <v>541</v>
      </c>
      <c r="AL106" s="40"/>
      <c r="AM106" s="36" t="s">
        <v>541</v>
      </c>
      <c r="AN106" s="36" t="s">
        <v>126</v>
      </c>
      <c r="AO106" s="28" t="s">
        <v>80</v>
      </c>
      <c r="AP106" s="28" t="s">
        <v>81</v>
      </c>
      <c r="AQ106" s="43" t="s">
        <v>82</v>
      </c>
      <c r="AR106" s="101" t="s">
        <v>1551</v>
      </c>
      <c r="AS106" s="41" t="s">
        <v>1552</v>
      </c>
      <c r="AT106" s="41" t="s">
        <v>1553</v>
      </c>
      <c r="AU106" s="41" t="s">
        <v>1362</v>
      </c>
      <c r="AV106" s="41" t="s">
        <v>1554</v>
      </c>
      <c r="AW106" s="41" t="s">
        <v>1555</v>
      </c>
      <c r="AX106" s="41" t="s">
        <v>88</v>
      </c>
      <c r="AY106" s="41" t="s">
        <v>1556</v>
      </c>
      <c r="AZ106" s="28" t="s">
        <v>90</v>
      </c>
      <c r="BA106" s="46" t="s">
        <v>91</v>
      </c>
      <c r="BB106" s="47"/>
      <c r="BC106" s="48">
        <v>25130127639</v>
      </c>
      <c r="BD106" s="48" t="s">
        <v>117</v>
      </c>
      <c r="BE106" s="36" t="s">
        <v>102</v>
      </c>
      <c r="BF106" s="41" t="s">
        <v>1557</v>
      </c>
      <c r="BG106" s="65"/>
      <c r="BH106" s="83"/>
      <c r="BI106" s="83"/>
      <c r="BJ106" s="88"/>
      <c r="BK106" s="83"/>
      <c r="BL106" s="83"/>
      <c r="BM106" s="93"/>
      <c r="BN106" s="93"/>
      <c r="BO106" s="93"/>
      <c r="BP106" s="40"/>
      <c r="BQ106" s="40"/>
      <c r="BR106" s="40"/>
      <c r="BS106" s="10"/>
      <c r="BT106" s="4"/>
      <c r="BU106" s="4"/>
      <c r="BV106" s="4"/>
      <c r="BW106" s="20"/>
      <c r="BX106" s="4"/>
      <c r="BY106" s="4"/>
      <c r="BZ106" s="4"/>
      <c r="CA106" s="20"/>
      <c r="CB106" s="4"/>
      <c r="CC106" s="4"/>
      <c r="CD106" s="4"/>
      <c r="CE106" s="116"/>
      <c r="CF106" s="117"/>
      <c r="CG106" s="117"/>
      <c r="CH106" s="117"/>
      <c r="CI106" s="117"/>
      <c r="CJ106" s="116"/>
    </row>
    <row r="107" spans="1:88" s="118" customFormat="1" ht="20.5" customHeight="1">
      <c r="A107" s="28">
        <v>106</v>
      </c>
      <c r="B107" s="29" t="s">
        <v>757</v>
      </c>
      <c r="C107" s="30" t="s">
        <v>758</v>
      </c>
      <c r="D107" s="129" t="s">
        <v>1750</v>
      </c>
      <c r="E107" s="32" t="s">
        <v>1689</v>
      </c>
      <c r="F107" s="33" t="s">
        <v>1678</v>
      </c>
      <c r="G107" s="111" t="s">
        <v>1683</v>
      </c>
      <c r="H107" s="33" t="s">
        <v>1688</v>
      </c>
      <c r="I107" s="124"/>
      <c r="J107" s="124"/>
      <c r="K107" s="124"/>
      <c r="L107" s="124"/>
      <c r="M107" s="124"/>
      <c r="N107" s="124"/>
      <c r="O107" s="98">
        <v>45854</v>
      </c>
      <c r="P107" s="98">
        <v>45854</v>
      </c>
      <c r="Q107" s="28"/>
      <c r="R107" s="124"/>
      <c r="S107" s="124"/>
      <c r="T107" s="124"/>
      <c r="U107" s="124"/>
      <c r="V107" s="98">
        <v>37065</v>
      </c>
      <c r="W107" s="37">
        <v>24</v>
      </c>
      <c r="X107" s="37" t="s">
        <v>96</v>
      </c>
      <c r="Y107" s="28" t="s">
        <v>72</v>
      </c>
      <c r="Z107" s="28" t="s">
        <v>73</v>
      </c>
      <c r="AA107" s="79" t="s">
        <v>1724</v>
      </c>
      <c r="AB107" s="53" t="s">
        <v>106</v>
      </c>
      <c r="AC107" s="28" t="s">
        <v>172</v>
      </c>
      <c r="AD107" s="28" t="s">
        <v>287</v>
      </c>
      <c r="AE107" s="28"/>
      <c r="AF107" s="124"/>
      <c r="AG107" s="124"/>
      <c r="AH107" s="124"/>
      <c r="AI107" s="41" t="s">
        <v>759</v>
      </c>
      <c r="AJ107" s="42">
        <v>16</v>
      </c>
      <c r="AK107" s="28" t="s">
        <v>541</v>
      </c>
      <c r="AL107" s="28"/>
      <c r="AM107" s="28" t="s">
        <v>541</v>
      </c>
      <c r="AN107" s="28" t="s">
        <v>126</v>
      </c>
      <c r="AO107" s="28" t="s">
        <v>80</v>
      </c>
      <c r="AP107" s="28" t="s">
        <v>81</v>
      </c>
      <c r="AQ107" s="43" t="s">
        <v>82</v>
      </c>
      <c r="AR107" s="28"/>
      <c r="AS107" s="41"/>
      <c r="AT107" s="41"/>
      <c r="AU107" s="41"/>
      <c r="AV107" s="41"/>
      <c r="AW107" s="28"/>
      <c r="AX107" s="28"/>
      <c r="AY107" s="41"/>
      <c r="AZ107" s="28" t="s">
        <v>90</v>
      </c>
      <c r="BA107" s="46" t="s">
        <v>91</v>
      </c>
      <c r="BB107" s="99"/>
      <c r="BC107" s="55" t="s">
        <v>117</v>
      </c>
      <c r="BD107" s="55" t="s">
        <v>117</v>
      </c>
      <c r="BE107" s="28" t="s">
        <v>102</v>
      </c>
      <c r="BF107" s="41"/>
      <c r="BG107" s="50"/>
      <c r="BH107" s="37"/>
      <c r="BI107" s="10"/>
      <c r="BJ107" s="8"/>
      <c r="BK107" s="8"/>
      <c r="BL107" s="10"/>
      <c r="BM107" s="7"/>
      <c r="BN107" s="4"/>
      <c r="BO107" s="17"/>
      <c r="BP107" s="4"/>
      <c r="BQ107" s="10"/>
      <c r="BR107" s="4"/>
      <c r="BS107" s="10"/>
      <c r="BT107" s="4"/>
      <c r="BU107" s="4"/>
      <c r="BV107" s="4"/>
      <c r="BW107" s="20"/>
      <c r="BX107" s="4"/>
      <c r="BY107" s="4"/>
      <c r="BZ107" s="4"/>
      <c r="CA107" s="20"/>
      <c r="CB107" s="4"/>
      <c r="CC107" s="4"/>
      <c r="CD107" s="4"/>
      <c r="CE107" s="119"/>
      <c r="CF107" s="120"/>
      <c r="CG107" s="120"/>
      <c r="CH107" s="120"/>
      <c r="CI107" s="120"/>
      <c r="CJ107" s="119"/>
    </row>
    <row r="108" spans="1:88" s="118" customFormat="1" ht="20.5" customHeight="1">
      <c r="A108" s="28">
        <v>107</v>
      </c>
      <c r="B108" s="33" t="s">
        <v>149</v>
      </c>
      <c r="C108" s="33" t="s">
        <v>150</v>
      </c>
      <c r="D108" s="129" t="s">
        <v>1750</v>
      </c>
      <c r="E108" s="32" t="s">
        <v>1689</v>
      </c>
      <c r="F108" s="33" t="s">
        <v>1678</v>
      </c>
      <c r="G108" s="33" t="s">
        <v>1685</v>
      </c>
      <c r="H108" s="78" t="s">
        <v>1686</v>
      </c>
      <c r="I108" s="124"/>
      <c r="J108" s="124"/>
      <c r="K108" s="124"/>
      <c r="L108" s="124"/>
      <c r="M108" s="124"/>
      <c r="N108" s="124"/>
      <c r="O108" s="65">
        <v>45709</v>
      </c>
      <c r="P108" s="51">
        <v>45709</v>
      </c>
      <c r="Q108" s="52"/>
      <c r="R108" s="124"/>
      <c r="S108" s="124"/>
      <c r="T108" s="124"/>
      <c r="U108" s="124"/>
      <c r="V108" s="51">
        <v>35747</v>
      </c>
      <c r="W108" s="37">
        <v>27</v>
      </c>
      <c r="X108" s="37" t="s">
        <v>96</v>
      </c>
      <c r="Y108" s="28" t="s">
        <v>72</v>
      </c>
      <c r="Z108" s="28" t="s">
        <v>73</v>
      </c>
      <c r="AA108" s="79" t="s">
        <v>1724</v>
      </c>
      <c r="AB108" s="53" t="s">
        <v>106</v>
      </c>
      <c r="AC108" s="28" t="s">
        <v>138</v>
      </c>
      <c r="AD108" s="28" t="s">
        <v>108</v>
      </c>
      <c r="AE108" s="54"/>
      <c r="AF108" s="124"/>
      <c r="AG108" s="124"/>
      <c r="AH108" s="124"/>
      <c r="AI108" s="55" t="s">
        <v>151</v>
      </c>
      <c r="AJ108" s="42">
        <v>16</v>
      </c>
      <c r="AK108" s="56" t="s">
        <v>110</v>
      </c>
      <c r="AL108" s="69"/>
      <c r="AM108" s="28" t="s">
        <v>110</v>
      </c>
      <c r="AN108" s="28" t="s">
        <v>111</v>
      </c>
      <c r="AO108" s="28" t="s">
        <v>80</v>
      </c>
      <c r="AP108" s="28" t="s">
        <v>81</v>
      </c>
      <c r="AQ108" s="43" t="s">
        <v>82</v>
      </c>
      <c r="AR108" s="67"/>
      <c r="AS108" s="41" t="s">
        <v>152</v>
      </c>
      <c r="AT108" s="70"/>
      <c r="AU108" s="70"/>
      <c r="AV108" s="70"/>
      <c r="AW108" s="60"/>
      <c r="AX108" s="60"/>
      <c r="AY108" s="70"/>
      <c r="AZ108" s="28" t="s">
        <v>90</v>
      </c>
      <c r="BA108" s="46" t="s">
        <v>91</v>
      </c>
      <c r="BB108" s="59"/>
      <c r="BC108" s="48">
        <v>25041380640</v>
      </c>
      <c r="BD108" s="48" t="s">
        <v>1690</v>
      </c>
      <c r="BE108" s="28" t="s">
        <v>102</v>
      </c>
      <c r="BF108" s="60"/>
      <c r="BG108" s="71"/>
      <c r="BH108" s="62" t="s">
        <v>117</v>
      </c>
      <c r="BI108" s="10"/>
      <c r="BJ108" s="8"/>
      <c r="BK108" s="8"/>
      <c r="BL108" s="10"/>
      <c r="BM108" s="7"/>
      <c r="BN108" s="4"/>
      <c r="BO108" s="14"/>
      <c r="BP108" s="4"/>
      <c r="BQ108" s="4"/>
      <c r="BR108" s="4"/>
      <c r="BS108" s="4"/>
      <c r="BT108" s="4"/>
      <c r="BU108" s="19"/>
      <c r="BV108" s="19"/>
      <c r="BW108" s="20"/>
      <c r="BX108" s="4"/>
      <c r="BY108" s="4"/>
      <c r="BZ108" s="4"/>
      <c r="CA108" s="20"/>
      <c r="CB108" s="4"/>
      <c r="CC108" s="4"/>
      <c r="CD108" s="4"/>
      <c r="CE108" s="116"/>
      <c r="CF108" s="117"/>
      <c r="CG108" s="117"/>
      <c r="CH108" s="117"/>
      <c r="CI108" s="117"/>
      <c r="CJ108" s="116"/>
    </row>
    <row r="109" spans="1:88" s="118" customFormat="1" ht="20.5" customHeight="1">
      <c r="A109" s="28">
        <v>108</v>
      </c>
      <c r="B109" s="29" t="s">
        <v>1304</v>
      </c>
      <c r="C109" s="34" t="s">
        <v>1305</v>
      </c>
      <c r="D109" s="129" t="s">
        <v>1750</v>
      </c>
      <c r="E109" s="32" t="s">
        <v>1689</v>
      </c>
      <c r="F109" s="33" t="s">
        <v>1678</v>
      </c>
      <c r="G109" s="111" t="s">
        <v>1683</v>
      </c>
      <c r="H109" s="74" t="s">
        <v>1283</v>
      </c>
      <c r="I109" s="124"/>
      <c r="J109" s="124"/>
      <c r="K109" s="124"/>
      <c r="L109" s="124"/>
      <c r="M109" s="124"/>
      <c r="N109" s="124"/>
      <c r="O109" s="35">
        <v>45738</v>
      </c>
      <c r="P109" s="35">
        <v>45738</v>
      </c>
      <c r="Q109" s="36"/>
      <c r="R109" s="124"/>
      <c r="S109" s="124"/>
      <c r="T109" s="124"/>
      <c r="U109" s="124"/>
      <c r="V109" s="35">
        <v>35742</v>
      </c>
      <c r="W109" s="37">
        <v>27</v>
      </c>
      <c r="X109" s="37" t="s">
        <v>96</v>
      </c>
      <c r="Y109" s="28" t="s">
        <v>72</v>
      </c>
      <c r="Z109" s="28" t="s">
        <v>73</v>
      </c>
      <c r="AA109" s="79" t="s">
        <v>1724</v>
      </c>
      <c r="AB109" s="39" t="s">
        <v>106</v>
      </c>
      <c r="AC109" s="36" t="s">
        <v>1306</v>
      </c>
      <c r="AD109" s="36" t="s">
        <v>123</v>
      </c>
      <c r="AE109" s="40"/>
      <c r="AF109" s="124"/>
      <c r="AG109" s="124"/>
      <c r="AH109" s="124"/>
      <c r="AI109" s="41" t="s">
        <v>1307</v>
      </c>
      <c r="AJ109" s="42">
        <v>16</v>
      </c>
      <c r="AK109" s="36" t="s">
        <v>1308</v>
      </c>
      <c r="AL109" s="40"/>
      <c r="AM109" s="36" t="s">
        <v>1308</v>
      </c>
      <c r="AN109" s="36" t="s">
        <v>339</v>
      </c>
      <c r="AO109" s="28" t="s">
        <v>80</v>
      </c>
      <c r="AP109" s="28" t="s">
        <v>81</v>
      </c>
      <c r="AQ109" s="43" t="s">
        <v>82</v>
      </c>
      <c r="AR109" s="101" t="s">
        <v>1309</v>
      </c>
      <c r="AS109" s="41" t="s">
        <v>1310</v>
      </c>
      <c r="AT109" s="41" t="s">
        <v>1311</v>
      </c>
      <c r="AU109" s="41" t="s">
        <v>85</v>
      </c>
      <c r="AV109" s="41" t="s">
        <v>1312</v>
      </c>
      <c r="AW109" s="41" t="s">
        <v>1313</v>
      </c>
      <c r="AX109" s="41" t="s">
        <v>88</v>
      </c>
      <c r="AY109" s="41" t="s">
        <v>1314</v>
      </c>
      <c r="AZ109" s="28" t="s">
        <v>90</v>
      </c>
      <c r="BA109" s="46" t="s">
        <v>91</v>
      </c>
      <c r="BB109" s="47"/>
      <c r="BC109" s="48" t="s">
        <v>117</v>
      </c>
      <c r="BD109" s="48" t="s">
        <v>117</v>
      </c>
      <c r="BE109" s="36" t="s">
        <v>210</v>
      </c>
      <c r="BF109" s="41" t="s">
        <v>1315</v>
      </c>
      <c r="BG109" s="65"/>
      <c r="BH109" s="83"/>
      <c r="BI109" s="83"/>
      <c r="BJ109" s="88"/>
      <c r="BK109" s="83"/>
      <c r="BL109" s="83"/>
      <c r="BM109" s="93"/>
      <c r="BN109" s="93"/>
      <c r="BO109" s="93"/>
      <c r="BP109" s="40"/>
      <c r="BQ109" s="40" t="s">
        <v>117</v>
      </c>
      <c r="BR109" s="40" t="s">
        <v>117</v>
      </c>
      <c r="BS109" s="10"/>
      <c r="BT109" s="4"/>
      <c r="BU109" s="4"/>
      <c r="BV109" s="4"/>
      <c r="BW109" s="20"/>
      <c r="BX109" s="4"/>
      <c r="BY109" s="4"/>
      <c r="BZ109" s="4"/>
      <c r="CA109" s="20"/>
      <c r="CB109" s="4"/>
      <c r="CC109" s="4"/>
      <c r="CD109" s="4"/>
      <c r="CE109" s="116"/>
      <c r="CF109" s="117"/>
      <c r="CG109" s="117"/>
      <c r="CH109" s="117"/>
      <c r="CI109" s="117"/>
      <c r="CJ109" s="116"/>
    </row>
    <row r="110" spans="1:88" s="118" customFormat="1" ht="20.5" customHeight="1">
      <c r="A110" s="28">
        <v>109</v>
      </c>
      <c r="B110" s="29" t="s">
        <v>1151</v>
      </c>
      <c r="C110" s="73" t="s">
        <v>1152</v>
      </c>
      <c r="D110" s="129" t="s">
        <v>1750</v>
      </c>
      <c r="E110" s="32" t="s">
        <v>1689</v>
      </c>
      <c r="F110" s="33" t="s">
        <v>1678</v>
      </c>
      <c r="G110" s="111" t="s">
        <v>1683</v>
      </c>
      <c r="H110" s="34" t="s">
        <v>1687</v>
      </c>
      <c r="I110" s="124"/>
      <c r="J110" s="124"/>
      <c r="K110" s="124"/>
      <c r="L110" s="124"/>
      <c r="M110" s="124"/>
      <c r="N110" s="124"/>
      <c r="O110" s="65">
        <v>45725</v>
      </c>
      <c r="P110" s="51">
        <v>45725</v>
      </c>
      <c r="Q110" s="52"/>
      <c r="R110" s="124"/>
      <c r="S110" s="124"/>
      <c r="T110" s="124"/>
      <c r="U110" s="124"/>
      <c r="V110" s="51">
        <v>35079</v>
      </c>
      <c r="W110" s="37">
        <v>29</v>
      </c>
      <c r="X110" s="37" t="s">
        <v>96</v>
      </c>
      <c r="Y110" s="28" t="s">
        <v>72</v>
      </c>
      <c r="Z110" s="28" t="s">
        <v>73</v>
      </c>
      <c r="AA110" s="38" t="s">
        <v>1153</v>
      </c>
      <c r="AB110" s="53" t="s">
        <v>184</v>
      </c>
      <c r="AC110" s="28" t="s">
        <v>1154</v>
      </c>
      <c r="AD110" s="28" t="s">
        <v>583</v>
      </c>
      <c r="AE110" s="54"/>
      <c r="AF110" s="124"/>
      <c r="AG110" s="124"/>
      <c r="AH110" s="124"/>
      <c r="AI110" s="55" t="s">
        <v>1155</v>
      </c>
      <c r="AJ110" s="42">
        <v>16</v>
      </c>
      <c r="AK110" s="56" t="s">
        <v>1156</v>
      </c>
      <c r="AL110" s="72"/>
      <c r="AM110" s="36" t="s">
        <v>1156</v>
      </c>
      <c r="AN110" s="36" t="s">
        <v>311</v>
      </c>
      <c r="AO110" s="36" t="s">
        <v>80</v>
      </c>
      <c r="AP110" s="28" t="s">
        <v>81</v>
      </c>
      <c r="AQ110" s="43" t="s">
        <v>82</v>
      </c>
      <c r="AR110" s="28"/>
      <c r="AS110" s="41" t="s">
        <v>1157</v>
      </c>
      <c r="AT110" s="89"/>
      <c r="AU110" s="89"/>
      <c r="AV110" s="89"/>
      <c r="AW110" s="90"/>
      <c r="AX110" s="90"/>
      <c r="AY110" s="89"/>
      <c r="AZ110" s="28" t="s">
        <v>90</v>
      </c>
      <c r="BA110" s="46" t="s">
        <v>91</v>
      </c>
      <c r="BB110" s="59"/>
      <c r="BC110" s="48">
        <v>25041380541</v>
      </c>
      <c r="BD110" s="48" t="s">
        <v>1704</v>
      </c>
      <c r="BE110" s="28" t="s">
        <v>102</v>
      </c>
      <c r="BF110" s="60"/>
      <c r="BG110" s="71"/>
      <c r="BH110" s="62" t="s">
        <v>117</v>
      </c>
      <c r="BI110" s="62" t="s">
        <v>117</v>
      </c>
      <c r="BJ110" s="8"/>
      <c r="BK110" s="8"/>
      <c r="BL110" s="10"/>
      <c r="BM110" s="7"/>
      <c r="BN110" s="4"/>
      <c r="BO110" s="17"/>
      <c r="BP110" s="4"/>
      <c r="BQ110" s="10"/>
      <c r="BR110" s="4"/>
      <c r="BS110" s="10"/>
      <c r="BT110" s="4"/>
      <c r="BU110" s="4"/>
      <c r="BV110" s="4"/>
      <c r="BW110" s="20"/>
      <c r="BX110" s="4"/>
      <c r="BY110" s="4"/>
      <c r="BZ110" s="4"/>
      <c r="CA110" s="20"/>
      <c r="CB110" s="4"/>
      <c r="CC110" s="4"/>
      <c r="CD110" s="4"/>
      <c r="CE110" s="116"/>
      <c r="CF110" s="117"/>
      <c r="CG110" s="117"/>
      <c r="CH110" s="117"/>
      <c r="CI110" s="117"/>
      <c r="CJ110" s="116"/>
    </row>
    <row r="111" spans="1:88" s="118" customFormat="1" ht="20.5" customHeight="1">
      <c r="A111" s="28">
        <v>110</v>
      </c>
      <c r="B111" s="33" t="s">
        <v>454</v>
      </c>
      <c r="C111" s="33" t="s">
        <v>455</v>
      </c>
      <c r="D111" s="129" t="s">
        <v>1750</v>
      </c>
      <c r="E111" s="32" t="s">
        <v>1689</v>
      </c>
      <c r="F111" s="33" t="s">
        <v>1678</v>
      </c>
      <c r="G111" s="111" t="s">
        <v>1683</v>
      </c>
      <c r="H111" s="33" t="s">
        <v>1688</v>
      </c>
      <c r="I111" s="124"/>
      <c r="J111" s="124"/>
      <c r="K111" s="124"/>
      <c r="L111" s="124"/>
      <c r="M111" s="124"/>
      <c r="N111" s="124"/>
      <c r="O111" s="50">
        <v>45709</v>
      </c>
      <c r="P111" s="51">
        <v>45709</v>
      </c>
      <c r="Q111" s="55"/>
      <c r="R111" s="124"/>
      <c r="S111" s="124"/>
      <c r="T111" s="124"/>
      <c r="U111" s="124"/>
      <c r="V111" s="51">
        <v>37458</v>
      </c>
      <c r="W111" s="37">
        <v>23</v>
      </c>
      <c r="X111" s="37" t="s">
        <v>96</v>
      </c>
      <c r="Y111" s="28" t="s">
        <v>72</v>
      </c>
      <c r="Z111" s="28" t="s">
        <v>73</v>
      </c>
      <c r="AA111" s="79" t="s">
        <v>1724</v>
      </c>
      <c r="AB111" s="53" t="s">
        <v>184</v>
      </c>
      <c r="AC111" s="28" t="s">
        <v>456</v>
      </c>
      <c r="AD111" s="28" t="s">
        <v>457</v>
      </c>
      <c r="AE111" s="96"/>
      <c r="AF111" s="124"/>
      <c r="AG111" s="124"/>
      <c r="AH111" s="124"/>
      <c r="AI111" s="55" t="s">
        <v>458</v>
      </c>
      <c r="AJ111" s="42">
        <v>16</v>
      </c>
      <c r="AK111" s="56" t="s">
        <v>173</v>
      </c>
      <c r="AL111" s="28"/>
      <c r="AM111" s="28" t="s">
        <v>173</v>
      </c>
      <c r="AN111" s="28" t="s">
        <v>111</v>
      </c>
      <c r="AO111" s="28" t="s">
        <v>80</v>
      </c>
      <c r="AP111" s="28" t="s">
        <v>81</v>
      </c>
      <c r="AQ111" s="43" t="s">
        <v>82</v>
      </c>
      <c r="AR111" s="80" t="s">
        <v>459</v>
      </c>
      <c r="AS111" s="41" t="s">
        <v>460</v>
      </c>
      <c r="AT111" s="41" t="s">
        <v>461</v>
      </c>
      <c r="AU111" s="41" t="s">
        <v>85</v>
      </c>
      <c r="AV111" s="41" t="s">
        <v>462</v>
      </c>
      <c r="AW111" s="28" t="s">
        <v>463</v>
      </c>
      <c r="AX111" s="28" t="s">
        <v>293</v>
      </c>
      <c r="AY111" s="41" t="s">
        <v>464</v>
      </c>
      <c r="AZ111" s="28" t="s">
        <v>90</v>
      </c>
      <c r="BA111" s="46" t="s">
        <v>91</v>
      </c>
      <c r="BB111" s="68"/>
      <c r="BC111" s="55">
        <v>25041380558</v>
      </c>
      <c r="BD111" s="55" t="s">
        <v>117</v>
      </c>
      <c r="BE111" s="28" t="s">
        <v>210</v>
      </c>
      <c r="BF111" s="49" t="s">
        <v>465</v>
      </c>
      <c r="BG111" s="50"/>
      <c r="BH111" s="37" t="s">
        <v>117</v>
      </c>
      <c r="BI111" s="10"/>
      <c r="BJ111" s="8"/>
      <c r="BK111" s="8"/>
      <c r="BL111" s="10"/>
      <c r="BM111" s="7"/>
      <c r="BN111" s="4"/>
      <c r="BO111" s="14"/>
      <c r="BP111" s="4"/>
      <c r="BQ111" s="4"/>
      <c r="BR111" s="4"/>
      <c r="BS111" s="4"/>
      <c r="BT111" s="4"/>
      <c r="BU111" s="19"/>
      <c r="BV111" s="19"/>
      <c r="BW111" s="20"/>
      <c r="BX111" s="4"/>
      <c r="BY111" s="4"/>
      <c r="BZ111" s="4"/>
      <c r="CA111" s="20"/>
      <c r="CB111" s="4"/>
      <c r="CC111" s="4"/>
      <c r="CD111" s="4"/>
      <c r="CE111" s="116"/>
      <c r="CF111" s="117"/>
      <c r="CG111" s="117"/>
      <c r="CH111" s="117"/>
      <c r="CI111" s="117"/>
      <c r="CJ111" s="116"/>
    </row>
    <row r="112" spans="1:88" s="118" customFormat="1" ht="20.5" customHeight="1">
      <c r="A112" s="28">
        <v>111</v>
      </c>
      <c r="B112" s="29" t="s">
        <v>326</v>
      </c>
      <c r="C112" s="73" t="s">
        <v>327</v>
      </c>
      <c r="D112" s="129" t="s">
        <v>1750</v>
      </c>
      <c r="E112" s="32" t="s">
        <v>1689</v>
      </c>
      <c r="F112" s="33" t="s">
        <v>1679</v>
      </c>
      <c r="G112" s="33" t="s">
        <v>1682</v>
      </c>
      <c r="H112" s="34" t="s">
        <v>1681</v>
      </c>
      <c r="I112" s="124"/>
      <c r="J112" s="124"/>
      <c r="K112" s="124"/>
      <c r="L112" s="124"/>
      <c r="M112" s="124"/>
      <c r="N112" s="124"/>
      <c r="O112" s="35">
        <v>45725</v>
      </c>
      <c r="P112" s="51">
        <v>45725</v>
      </c>
      <c r="Q112" s="55"/>
      <c r="R112" s="124"/>
      <c r="S112" s="124"/>
      <c r="T112" s="124"/>
      <c r="U112" s="124"/>
      <c r="V112" s="51">
        <v>33743</v>
      </c>
      <c r="W112" s="37">
        <v>33</v>
      </c>
      <c r="X112" s="37" t="s">
        <v>71</v>
      </c>
      <c r="Y112" s="28" t="s">
        <v>72</v>
      </c>
      <c r="Z112" s="28" t="s">
        <v>73</v>
      </c>
      <c r="AA112" s="38" t="s">
        <v>328</v>
      </c>
      <c r="AB112" s="53" t="s">
        <v>184</v>
      </c>
      <c r="AC112" s="28" t="s">
        <v>329</v>
      </c>
      <c r="AD112" s="28" t="s">
        <v>330</v>
      </c>
      <c r="AE112" s="66"/>
      <c r="AF112" s="124"/>
      <c r="AG112" s="124"/>
      <c r="AH112" s="124"/>
      <c r="AI112" s="55" t="s">
        <v>331</v>
      </c>
      <c r="AJ112" s="42">
        <v>16</v>
      </c>
      <c r="AK112" s="56" t="s">
        <v>332</v>
      </c>
      <c r="AL112" s="45"/>
      <c r="AM112" s="36" t="s">
        <v>332</v>
      </c>
      <c r="AN112" s="36" t="s">
        <v>333</v>
      </c>
      <c r="AO112" s="28" t="s">
        <v>80</v>
      </c>
      <c r="AP112" s="28" t="s">
        <v>81</v>
      </c>
      <c r="AQ112" s="43" t="s">
        <v>82</v>
      </c>
      <c r="AR112" s="28"/>
      <c r="AS112" s="41" t="s">
        <v>334</v>
      </c>
      <c r="AT112" s="41"/>
      <c r="AU112" s="41"/>
      <c r="AV112" s="41"/>
      <c r="AW112" s="28"/>
      <c r="AX112" s="28"/>
      <c r="AY112" s="41"/>
      <c r="AZ112" s="28" t="s">
        <v>90</v>
      </c>
      <c r="BA112" s="46" t="s">
        <v>91</v>
      </c>
      <c r="BB112" s="68"/>
      <c r="BC112" s="48">
        <v>25041381002</v>
      </c>
      <c r="BD112" s="48" t="s">
        <v>117</v>
      </c>
      <c r="BE112" s="28" t="s">
        <v>167</v>
      </c>
      <c r="BF112" s="36"/>
      <c r="BG112" s="65"/>
      <c r="BH112" s="37" t="s">
        <v>117</v>
      </c>
      <c r="BI112" s="37" t="s">
        <v>117</v>
      </c>
      <c r="BJ112" s="86"/>
      <c r="BK112" s="37"/>
      <c r="BL112" s="87"/>
      <c r="BM112" s="93"/>
      <c r="BN112" s="4"/>
      <c r="BO112" s="14"/>
      <c r="BP112" s="4"/>
      <c r="BQ112" s="4"/>
      <c r="BR112" s="4"/>
      <c r="BS112" s="4"/>
      <c r="BT112" s="4"/>
      <c r="BU112" s="19"/>
      <c r="BV112" s="19"/>
      <c r="BW112" s="20"/>
      <c r="BX112" s="4"/>
      <c r="BY112" s="4"/>
      <c r="BZ112" s="4"/>
      <c r="CA112" s="20"/>
      <c r="CB112" s="4"/>
      <c r="CC112" s="4"/>
      <c r="CD112" s="4"/>
      <c r="CE112" s="116"/>
      <c r="CF112" s="117"/>
      <c r="CG112" s="117"/>
      <c r="CH112" s="117"/>
      <c r="CI112" s="117"/>
      <c r="CJ112" s="116"/>
    </row>
    <row r="113" spans="1:88" s="118" customFormat="1" ht="20.5" customHeight="1">
      <c r="A113" s="28">
        <v>112</v>
      </c>
      <c r="B113" s="29" t="s">
        <v>1558</v>
      </c>
      <c r="C113" s="30" t="s">
        <v>1559</v>
      </c>
      <c r="D113" s="129" t="s">
        <v>1750</v>
      </c>
      <c r="E113" s="32" t="s">
        <v>1689</v>
      </c>
      <c r="F113" s="33" t="s">
        <v>1678</v>
      </c>
      <c r="G113" s="111" t="s">
        <v>1683</v>
      </c>
      <c r="H113" s="34" t="s">
        <v>1283</v>
      </c>
      <c r="I113" s="124"/>
      <c r="J113" s="124"/>
      <c r="K113" s="124"/>
      <c r="L113" s="124"/>
      <c r="M113" s="124"/>
      <c r="N113" s="124"/>
      <c r="O113" s="35">
        <v>45926</v>
      </c>
      <c r="P113" s="35">
        <v>45926</v>
      </c>
      <c r="Q113" s="36"/>
      <c r="R113" s="124"/>
      <c r="S113" s="124"/>
      <c r="T113" s="124"/>
      <c r="U113" s="124"/>
      <c r="V113" s="35">
        <v>37698</v>
      </c>
      <c r="W113" s="37">
        <v>22</v>
      </c>
      <c r="X113" s="37" t="s">
        <v>1502</v>
      </c>
      <c r="Y113" s="28" t="s">
        <v>72</v>
      </c>
      <c r="Z113" s="28" t="s">
        <v>73</v>
      </c>
      <c r="AA113" s="79" t="s">
        <v>1724</v>
      </c>
      <c r="AB113" s="39" t="s">
        <v>106</v>
      </c>
      <c r="AC113" s="36" t="s">
        <v>108</v>
      </c>
      <c r="AD113" s="36" t="s">
        <v>123</v>
      </c>
      <c r="AE113" s="40"/>
      <c r="AF113" s="124"/>
      <c r="AG113" s="124"/>
      <c r="AH113" s="124"/>
      <c r="AI113" s="41" t="s">
        <v>1560</v>
      </c>
      <c r="AJ113" s="42">
        <v>16</v>
      </c>
      <c r="AK113" s="36" t="s">
        <v>110</v>
      </c>
      <c r="AL113" s="40"/>
      <c r="AM113" s="36" t="s">
        <v>110</v>
      </c>
      <c r="AN113" s="36" t="s">
        <v>111</v>
      </c>
      <c r="AO113" s="28" t="s">
        <v>80</v>
      </c>
      <c r="AP113" s="28" t="s">
        <v>81</v>
      </c>
      <c r="AQ113" s="43" t="s">
        <v>82</v>
      </c>
      <c r="AR113" s="101" t="s">
        <v>1561</v>
      </c>
      <c r="AS113" s="41" t="s">
        <v>1562</v>
      </c>
      <c r="AT113" s="41" t="s">
        <v>1563</v>
      </c>
      <c r="AU113" s="41" t="s">
        <v>85</v>
      </c>
      <c r="AV113" s="41" t="s">
        <v>1564</v>
      </c>
      <c r="AW113" s="41"/>
      <c r="AX113" s="41"/>
      <c r="AY113" s="41"/>
      <c r="AZ113" s="28" t="s">
        <v>90</v>
      </c>
      <c r="BA113" s="46" t="s">
        <v>91</v>
      </c>
      <c r="BB113" s="47"/>
      <c r="BC113" s="48" t="s">
        <v>117</v>
      </c>
      <c r="BD113" s="48" t="s">
        <v>117</v>
      </c>
      <c r="BE113" s="36" t="s">
        <v>102</v>
      </c>
      <c r="BF113" s="41" t="s">
        <v>1565</v>
      </c>
      <c r="BG113" s="65"/>
      <c r="BH113" s="83"/>
      <c r="BI113" s="83"/>
      <c r="BJ113" s="88"/>
      <c r="BK113" s="83"/>
      <c r="BL113" s="83"/>
      <c r="BM113" s="93"/>
      <c r="BN113" s="93"/>
      <c r="BO113" s="93"/>
      <c r="BP113" s="40"/>
      <c r="BQ113" s="40"/>
      <c r="BR113" s="40"/>
      <c r="BS113" s="10"/>
      <c r="BT113" s="4"/>
      <c r="BU113" s="4"/>
      <c r="BV113" s="4"/>
      <c r="BW113" s="20"/>
      <c r="BX113" s="4"/>
      <c r="BY113" s="4"/>
      <c r="BZ113" s="4"/>
      <c r="CA113" s="20"/>
      <c r="CB113" s="4"/>
      <c r="CC113" s="4"/>
      <c r="CD113" s="4"/>
      <c r="CE113" s="116"/>
      <c r="CF113" s="117"/>
      <c r="CG113" s="117"/>
      <c r="CH113" s="117"/>
      <c r="CI113" s="117"/>
      <c r="CJ113" s="116"/>
    </row>
    <row r="114" spans="1:88" s="118" customFormat="1" ht="20.5">
      <c r="A114" s="28">
        <v>113</v>
      </c>
      <c r="B114" s="29" t="s">
        <v>761</v>
      </c>
      <c r="C114" s="30" t="s">
        <v>762</v>
      </c>
      <c r="D114" s="129" t="s">
        <v>1750</v>
      </c>
      <c r="E114" s="32" t="s">
        <v>1689</v>
      </c>
      <c r="F114" s="33" t="s">
        <v>1678</v>
      </c>
      <c r="G114" s="111" t="s">
        <v>1683</v>
      </c>
      <c r="H114" s="33" t="s">
        <v>1688</v>
      </c>
      <c r="I114" s="124"/>
      <c r="J114" s="124"/>
      <c r="K114" s="124"/>
      <c r="L114" s="124"/>
      <c r="M114" s="124"/>
      <c r="N114" s="124"/>
      <c r="O114" s="98">
        <v>45854</v>
      </c>
      <c r="P114" s="98">
        <v>45854</v>
      </c>
      <c r="Q114" s="28"/>
      <c r="R114" s="124"/>
      <c r="S114" s="124"/>
      <c r="T114" s="124"/>
      <c r="U114" s="124"/>
      <c r="V114" s="98">
        <v>35861</v>
      </c>
      <c r="W114" s="37">
        <v>27</v>
      </c>
      <c r="X114" s="37" t="s">
        <v>96</v>
      </c>
      <c r="Y114" s="28" t="s">
        <v>72</v>
      </c>
      <c r="Z114" s="28" t="s">
        <v>73</v>
      </c>
      <c r="AA114" s="79" t="s">
        <v>1724</v>
      </c>
      <c r="AB114" s="53" t="s">
        <v>106</v>
      </c>
      <c r="AC114" s="28" t="s">
        <v>108</v>
      </c>
      <c r="AD114" s="28" t="s">
        <v>123</v>
      </c>
      <c r="AE114" s="28"/>
      <c r="AF114" s="124"/>
      <c r="AG114" s="124"/>
      <c r="AH114" s="124"/>
      <c r="AI114" s="41" t="s">
        <v>763</v>
      </c>
      <c r="AJ114" s="42">
        <v>16</v>
      </c>
      <c r="AK114" s="28" t="s">
        <v>110</v>
      </c>
      <c r="AL114" s="28"/>
      <c r="AM114" s="28" t="s">
        <v>110</v>
      </c>
      <c r="AN114" s="28" t="s">
        <v>111</v>
      </c>
      <c r="AO114" s="28" t="s">
        <v>80</v>
      </c>
      <c r="AP114" s="28" t="s">
        <v>81</v>
      </c>
      <c r="AQ114" s="43" t="s">
        <v>82</v>
      </c>
      <c r="AR114" s="80" t="s">
        <v>764</v>
      </c>
      <c r="AS114" s="41" t="s">
        <v>765</v>
      </c>
      <c r="AT114" s="41" t="s">
        <v>766</v>
      </c>
      <c r="AU114" s="41" t="s">
        <v>85</v>
      </c>
      <c r="AV114" s="41" t="s">
        <v>767</v>
      </c>
      <c r="AW114" s="28"/>
      <c r="AX114" s="28"/>
      <c r="AY114" s="41"/>
      <c r="AZ114" s="28" t="s">
        <v>90</v>
      </c>
      <c r="BA114" s="46" t="s">
        <v>91</v>
      </c>
      <c r="BB114" s="99"/>
      <c r="BC114" s="55">
        <v>25103134604</v>
      </c>
      <c r="BD114" s="55" t="s">
        <v>117</v>
      </c>
      <c r="BE114" s="28" t="s">
        <v>210</v>
      </c>
      <c r="BF114" s="41" t="s">
        <v>768</v>
      </c>
      <c r="BG114" s="50"/>
      <c r="BH114" s="37"/>
      <c r="BI114" s="10"/>
      <c r="BJ114" s="8"/>
      <c r="BK114" s="8"/>
      <c r="BL114" s="10"/>
      <c r="BM114" s="7"/>
      <c r="BN114" s="4"/>
      <c r="BO114" s="17"/>
      <c r="BP114" s="4"/>
      <c r="BQ114" s="10"/>
      <c r="BR114" s="4"/>
      <c r="BS114" s="10"/>
      <c r="BT114" s="4"/>
      <c r="BU114" s="4"/>
      <c r="BV114" s="4"/>
      <c r="BW114" s="20"/>
      <c r="BX114" s="4"/>
      <c r="BY114" s="4"/>
      <c r="BZ114" s="4"/>
      <c r="CA114" s="20"/>
      <c r="CB114" s="4"/>
      <c r="CC114" s="4"/>
      <c r="CD114" s="4"/>
      <c r="CE114" s="119"/>
      <c r="CF114" s="120"/>
      <c r="CG114" s="120"/>
      <c r="CH114" s="120"/>
      <c r="CI114" s="120"/>
      <c r="CJ114" s="119"/>
    </row>
    <row r="115" spans="1:88" s="118" customFormat="1" ht="20.5" customHeight="1">
      <c r="A115" s="28">
        <v>114</v>
      </c>
      <c r="B115" s="29" t="s">
        <v>1566</v>
      </c>
      <c r="C115" s="30" t="s">
        <v>1567</v>
      </c>
      <c r="D115" s="129" t="s">
        <v>1750</v>
      </c>
      <c r="E115" s="32" t="s">
        <v>1689</v>
      </c>
      <c r="F115" s="33" t="s">
        <v>1678</v>
      </c>
      <c r="G115" s="111" t="s">
        <v>1683</v>
      </c>
      <c r="H115" s="34" t="s">
        <v>1283</v>
      </c>
      <c r="I115" s="124"/>
      <c r="J115" s="124"/>
      <c r="K115" s="124"/>
      <c r="L115" s="124"/>
      <c r="M115" s="124"/>
      <c r="N115" s="124"/>
      <c r="O115" s="35">
        <v>45926</v>
      </c>
      <c r="P115" s="35">
        <v>45926</v>
      </c>
      <c r="Q115" s="36"/>
      <c r="R115" s="124"/>
      <c r="S115" s="124"/>
      <c r="T115" s="124"/>
      <c r="U115" s="124"/>
      <c r="V115" s="35">
        <v>30934</v>
      </c>
      <c r="W115" s="37">
        <v>41</v>
      </c>
      <c r="X115" s="37" t="s">
        <v>1502</v>
      </c>
      <c r="Y115" s="28" t="s">
        <v>72</v>
      </c>
      <c r="Z115" s="28" t="s">
        <v>73</v>
      </c>
      <c r="AA115" s="79" t="s">
        <v>1724</v>
      </c>
      <c r="AB115" s="39" t="s">
        <v>106</v>
      </c>
      <c r="AC115" s="36" t="s">
        <v>1125</v>
      </c>
      <c r="AD115" s="36" t="s">
        <v>123</v>
      </c>
      <c r="AE115" s="40"/>
      <c r="AF115" s="124"/>
      <c r="AG115" s="124"/>
      <c r="AH115" s="124"/>
      <c r="AI115" s="41" t="s">
        <v>1568</v>
      </c>
      <c r="AJ115" s="42">
        <v>16</v>
      </c>
      <c r="AK115" s="36" t="s">
        <v>388</v>
      </c>
      <c r="AL115" s="40"/>
      <c r="AM115" s="36" t="s">
        <v>388</v>
      </c>
      <c r="AN115" s="36" t="s">
        <v>111</v>
      </c>
      <c r="AO115" s="28" t="s">
        <v>80</v>
      </c>
      <c r="AP115" s="28" t="s">
        <v>81</v>
      </c>
      <c r="AQ115" s="43" t="s">
        <v>82</v>
      </c>
      <c r="AR115" s="101" t="s">
        <v>1569</v>
      </c>
      <c r="AS115" s="41" t="s">
        <v>1570</v>
      </c>
      <c r="AT115" s="41" t="s">
        <v>1571</v>
      </c>
      <c r="AU115" s="41" t="s">
        <v>85</v>
      </c>
      <c r="AV115" s="41" t="s">
        <v>1572</v>
      </c>
      <c r="AW115" s="41" t="s">
        <v>1573</v>
      </c>
      <c r="AX115" s="41" t="s">
        <v>293</v>
      </c>
      <c r="AY115" s="41" t="s">
        <v>1574</v>
      </c>
      <c r="AZ115" s="28" t="s">
        <v>90</v>
      </c>
      <c r="BA115" s="46" t="s">
        <v>91</v>
      </c>
      <c r="BB115" s="47"/>
      <c r="BC115" s="48" t="s">
        <v>117</v>
      </c>
      <c r="BD115" s="48" t="s">
        <v>117</v>
      </c>
      <c r="BE115" s="36" t="s">
        <v>167</v>
      </c>
      <c r="BF115" s="41" t="s">
        <v>1575</v>
      </c>
      <c r="BG115" s="65"/>
      <c r="BH115" s="83"/>
      <c r="BI115" s="83"/>
      <c r="BJ115" s="88"/>
      <c r="BK115" s="83"/>
      <c r="BL115" s="83"/>
      <c r="BM115" s="93"/>
      <c r="BN115" s="93"/>
      <c r="BO115" s="93"/>
      <c r="BP115" s="40"/>
      <c r="BQ115" s="40"/>
      <c r="BR115" s="40"/>
      <c r="BS115" s="10"/>
      <c r="BT115" s="4"/>
      <c r="BU115" s="4"/>
      <c r="BV115" s="4"/>
      <c r="BW115" s="20"/>
      <c r="BX115" s="4"/>
      <c r="BY115" s="4"/>
      <c r="BZ115" s="4"/>
      <c r="CA115" s="20"/>
      <c r="CB115" s="4"/>
      <c r="CC115" s="4"/>
      <c r="CD115" s="4"/>
      <c r="CE115" s="116"/>
      <c r="CF115" s="117"/>
      <c r="CG115" s="117"/>
      <c r="CH115" s="117"/>
      <c r="CI115" s="117"/>
      <c r="CJ115" s="116"/>
    </row>
    <row r="116" spans="1:88" s="118" customFormat="1" ht="20.5" customHeight="1">
      <c r="A116" s="28">
        <v>115</v>
      </c>
      <c r="B116" s="29" t="s">
        <v>770</v>
      </c>
      <c r="C116" s="30" t="s">
        <v>771</v>
      </c>
      <c r="D116" s="129" t="s">
        <v>1750</v>
      </c>
      <c r="E116" s="32" t="s">
        <v>1689</v>
      </c>
      <c r="F116" s="33" t="s">
        <v>1678</v>
      </c>
      <c r="G116" s="111" t="s">
        <v>1683</v>
      </c>
      <c r="H116" s="33" t="s">
        <v>1688</v>
      </c>
      <c r="I116" s="124"/>
      <c r="J116" s="124"/>
      <c r="K116" s="124"/>
      <c r="L116" s="124"/>
      <c r="M116" s="124"/>
      <c r="N116" s="124"/>
      <c r="O116" s="98">
        <v>45854</v>
      </c>
      <c r="P116" s="98">
        <v>45854</v>
      </c>
      <c r="Q116" s="28"/>
      <c r="R116" s="124"/>
      <c r="S116" s="124"/>
      <c r="T116" s="124"/>
      <c r="U116" s="124"/>
      <c r="V116" s="98">
        <v>32001</v>
      </c>
      <c r="W116" s="37">
        <v>38</v>
      </c>
      <c r="X116" s="37" t="s">
        <v>71</v>
      </c>
      <c r="Y116" s="28" t="s">
        <v>72</v>
      </c>
      <c r="Z116" s="28" t="s">
        <v>73</v>
      </c>
      <c r="AA116" s="79" t="s">
        <v>1724</v>
      </c>
      <c r="AB116" s="53" t="s">
        <v>106</v>
      </c>
      <c r="AC116" s="28" t="s">
        <v>172</v>
      </c>
      <c r="AD116" s="28" t="s">
        <v>287</v>
      </c>
      <c r="AE116" s="28"/>
      <c r="AF116" s="124"/>
      <c r="AG116" s="124"/>
      <c r="AH116" s="124"/>
      <c r="AI116" s="41" t="s">
        <v>772</v>
      </c>
      <c r="AJ116" s="42">
        <v>16</v>
      </c>
      <c r="AK116" s="28" t="s">
        <v>428</v>
      </c>
      <c r="AL116" s="28"/>
      <c r="AM116" s="28" t="s">
        <v>428</v>
      </c>
      <c r="AN116" s="28" t="s">
        <v>126</v>
      </c>
      <c r="AO116" s="28" t="s">
        <v>80</v>
      </c>
      <c r="AP116" s="28" t="s">
        <v>81</v>
      </c>
      <c r="AQ116" s="43" t="s">
        <v>82</v>
      </c>
      <c r="AR116" s="80" t="s">
        <v>773</v>
      </c>
      <c r="AS116" s="41" t="s">
        <v>774</v>
      </c>
      <c r="AT116" s="41" t="s">
        <v>775</v>
      </c>
      <c r="AU116" s="41" t="s">
        <v>85</v>
      </c>
      <c r="AV116" s="41" t="s">
        <v>776</v>
      </c>
      <c r="AW116" s="28" t="s">
        <v>777</v>
      </c>
      <c r="AX116" s="28" t="s">
        <v>132</v>
      </c>
      <c r="AY116" s="41" t="s">
        <v>778</v>
      </c>
      <c r="AZ116" s="28" t="s">
        <v>90</v>
      </c>
      <c r="BA116" s="46" t="s">
        <v>91</v>
      </c>
      <c r="BB116" s="99"/>
      <c r="BC116" s="55">
        <v>25103134869</v>
      </c>
      <c r="BD116" s="55" t="s">
        <v>117</v>
      </c>
      <c r="BE116" s="28" t="s">
        <v>167</v>
      </c>
      <c r="BF116" s="41" t="s">
        <v>779</v>
      </c>
      <c r="BG116" s="50"/>
      <c r="BH116" s="37"/>
      <c r="BI116" s="11"/>
      <c r="BJ116" s="13"/>
      <c r="BK116" s="13"/>
      <c r="BL116" s="11"/>
      <c r="BM116" s="16"/>
      <c r="BN116" s="5"/>
      <c r="BO116" s="24"/>
      <c r="BP116" s="5"/>
      <c r="BQ116" s="11"/>
      <c r="BR116" s="5"/>
      <c r="BS116" s="11"/>
      <c r="BT116" s="5"/>
      <c r="BU116" s="5"/>
      <c r="BV116" s="5"/>
      <c r="BW116" s="23"/>
      <c r="BX116" s="5"/>
      <c r="BY116" s="5"/>
      <c r="BZ116" s="5"/>
      <c r="CA116" s="23"/>
      <c r="CB116" s="5"/>
      <c r="CC116" s="5"/>
      <c r="CD116" s="5"/>
      <c r="CE116" s="116"/>
      <c r="CF116" s="117"/>
      <c r="CG116" s="117"/>
      <c r="CH116" s="117"/>
      <c r="CI116" s="117"/>
      <c r="CJ116" s="116"/>
    </row>
    <row r="117" spans="1:88" s="118" customFormat="1" ht="20.5">
      <c r="A117" s="28">
        <v>116</v>
      </c>
      <c r="B117" s="102" t="s">
        <v>1576</v>
      </c>
      <c r="C117" s="102" t="s">
        <v>425</v>
      </c>
      <c r="D117" s="129" t="s">
        <v>1750</v>
      </c>
      <c r="E117" s="32" t="s">
        <v>1689</v>
      </c>
      <c r="F117" s="33" t="s">
        <v>1678</v>
      </c>
      <c r="G117" s="111" t="s">
        <v>1683</v>
      </c>
      <c r="H117" s="34" t="s">
        <v>1283</v>
      </c>
      <c r="I117" s="124"/>
      <c r="J117" s="124"/>
      <c r="K117" s="124"/>
      <c r="L117" s="124"/>
      <c r="M117" s="124"/>
      <c r="N117" s="124"/>
      <c r="O117" s="35">
        <v>45929</v>
      </c>
      <c r="P117" s="35">
        <v>45929</v>
      </c>
      <c r="Q117" s="103"/>
      <c r="R117" s="124"/>
      <c r="S117" s="124"/>
      <c r="T117" s="124"/>
      <c r="U117" s="124"/>
      <c r="V117" s="35">
        <v>30441</v>
      </c>
      <c r="W117" s="37" t="s">
        <v>780</v>
      </c>
      <c r="X117" s="37" t="s">
        <v>1577</v>
      </c>
      <c r="Y117" s="28" t="s">
        <v>72</v>
      </c>
      <c r="Z117" s="28" t="s">
        <v>73</v>
      </c>
      <c r="AA117" s="79" t="s">
        <v>1724</v>
      </c>
      <c r="AB117" s="102" t="s">
        <v>242</v>
      </c>
      <c r="AC117" s="102" t="s">
        <v>1578</v>
      </c>
      <c r="AD117" s="102" t="s">
        <v>215</v>
      </c>
      <c r="AE117" s="103"/>
      <c r="AF117" s="124"/>
      <c r="AG117" s="124"/>
      <c r="AH117" s="124"/>
      <c r="AI117" s="104" t="s">
        <v>1579</v>
      </c>
      <c r="AJ117" s="42">
        <v>16</v>
      </c>
      <c r="AK117" s="102" t="s">
        <v>110</v>
      </c>
      <c r="AL117" s="103"/>
      <c r="AM117" s="102" t="s">
        <v>110</v>
      </c>
      <c r="AN117" s="102" t="s">
        <v>111</v>
      </c>
      <c r="AO117" s="102" t="s">
        <v>80</v>
      </c>
      <c r="AP117" s="102" t="s">
        <v>81</v>
      </c>
      <c r="AQ117" s="43" t="s">
        <v>82</v>
      </c>
      <c r="AR117" s="105" t="s">
        <v>1580</v>
      </c>
      <c r="AS117" s="106" t="s">
        <v>1581</v>
      </c>
      <c r="AT117" s="107" t="s">
        <v>1582</v>
      </c>
      <c r="AU117" s="107" t="s">
        <v>85</v>
      </c>
      <c r="AV117" s="107" t="s">
        <v>1583</v>
      </c>
      <c r="AW117" s="107" t="s">
        <v>1584</v>
      </c>
      <c r="AX117" s="107" t="s">
        <v>1585</v>
      </c>
      <c r="AY117" s="107" t="s">
        <v>1586</v>
      </c>
      <c r="AZ117" s="28" t="s">
        <v>90</v>
      </c>
      <c r="BA117" s="46" t="s">
        <v>91</v>
      </c>
      <c r="BB117" s="103"/>
      <c r="BC117" s="48" t="s">
        <v>117</v>
      </c>
      <c r="BD117" s="48" t="s">
        <v>117</v>
      </c>
      <c r="BE117" s="102" t="s">
        <v>102</v>
      </c>
      <c r="BF117" s="107" t="s">
        <v>1587</v>
      </c>
      <c r="BG117" s="103"/>
      <c r="BH117" s="83"/>
      <c r="BI117" s="83"/>
      <c r="BJ117" s="88"/>
      <c r="BK117" s="83"/>
      <c r="BL117" s="83"/>
      <c r="BM117" s="93"/>
      <c r="BN117" s="103"/>
      <c r="BO117" s="103"/>
      <c r="BP117" s="40"/>
      <c r="BQ117" s="40"/>
      <c r="BR117" s="40"/>
      <c r="BS117" s="10"/>
      <c r="BT117" s="4"/>
      <c r="BU117" s="4"/>
      <c r="BV117" s="4"/>
      <c r="BW117" s="20"/>
      <c r="BX117" s="4"/>
      <c r="BY117" s="4"/>
      <c r="BZ117" s="4"/>
      <c r="CA117" s="20"/>
      <c r="CB117" s="4"/>
      <c r="CC117" s="4"/>
      <c r="CD117" s="4"/>
      <c r="CE117" s="116"/>
      <c r="CF117" s="117"/>
      <c r="CG117" s="117"/>
      <c r="CH117" s="117"/>
      <c r="CI117" s="117"/>
      <c r="CJ117" s="116"/>
    </row>
    <row r="118" spans="1:88" s="118" customFormat="1" ht="20.5" customHeight="1">
      <c r="A118" s="28">
        <v>117</v>
      </c>
      <c r="B118" s="29" t="s">
        <v>781</v>
      </c>
      <c r="C118" s="30" t="s">
        <v>706</v>
      </c>
      <c r="D118" s="129" t="s">
        <v>1750</v>
      </c>
      <c r="E118" s="32" t="s">
        <v>1689</v>
      </c>
      <c r="F118" s="33" t="s">
        <v>1678</v>
      </c>
      <c r="G118" s="111" t="s">
        <v>1683</v>
      </c>
      <c r="H118" s="33" t="s">
        <v>1688</v>
      </c>
      <c r="I118" s="124"/>
      <c r="J118" s="124"/>
      <c r="K118" s="124"/>
      <c r="L118" s="124"/>
      <c r="M118" s="124"/>
      <c r="N118" s="124"/>
      <c r="O118" s="98">
        <v>45854</v>
      </c>
      <c r="P118" s="98">
        <v>45854</v>
      </c>
      <c r="Q118" s="28"/>
      <c r="R118" s="124"/>
      <c r="S118" s="124"/>
      <c r="T118" s="124"/>
      <c r="U118" s="124"/>
      <c r="V118" s="98">
        <v>34211</v>
      </c>
      <c r="W118" s="37">
        <v>32</v>
      </c>
      <c r="X118" s="37" t="s">
        <v>71</v>
      </c>
      <c r="Y118" s="28" t="s">
        <v>72</v>
      </c>
      <c r="Z118" s="28" t="s">
        <v>73</v>
      </c>
      <c r="AA118" s="79" t="s">
        <v>1724</v>
      </c>
      <c r="AB118" s="53" t="s">
        <v>106</v>
      </c>
      <c r="AC118" s="28" t="s">
        <v>108</v>
      </c>
      <c r="AD118" s="28" t="s">
        <v>123</v>
      </c>
      <c r="AE118" s="28"/>
      <c r="AF118" s="124"/>
      <c r="AG118" s="124"/>
      <c r="AH118" s="124"/>
      <c r="AI118" s="41" t="s">
        <v>782</v>
      </c>
      <c r="AJ118" s="42">
        <v>16</v>
      </c>
      <c r="AK118" s="28" t="s">
        <v>428</v>
      </c>
      <c r="AL118" s="28"/>
      <c r="AM118" s="28" t="s">
        <v>428</v>
      </c>
      <c r="AN118" s="28" t="s">
        <v>126</v>
      </c>
      <c r="AO118" s="28" t="s">
        <v>80</v>
      </c>
      <c r="AP118" s="28" t="s">
        <v>81</v>
      </c>
      <c r="AQ118" s="43" t="s">
        <v>82</v>
      </c>
      <c r="AR118" s="80" t="s">
        <v>783</v>
      </c>
      <c r="AS118" s="41" t="s">
        <v>784</v>
      </c>
      <c r="AT118" s="41" t="s">
        <v>785</v>
      </c>
      <c r="AU118" s="41" t="s">
        <v>88</v>
      </c>
      <c r="AV118" s="41" t="s">
        <v>784</v>
      </c>
      <c r="AW118" s="28"/>
      <c r="AX118" s="28"/>
      <c r="AY118" s="41"/>
      <c r="AZ118" s="28" t="s">
        <v>90</v>
      </c>
      <c r="BA118" s="46" t="s">
        <v>91</v>
      </c>
      <c r="BB118" s="99"/>
      <c r="BC118" s="55">
        <v>25103134786</v>
      </c>
      <c r="BD118" s="55" t="s">
        <v>117</v>
      </c>
      <c r="BE118" s="28" t="s">
        <v>102</v>
      </c>
      <c r="BF118" s="41" t="s">
        <v>786</v>
      </c>
      <c r="BG118" s="50"/>
      <c r="BH118" s="37"/>
      <c r="BI118" s="10"/>
      <c r="BJ118" s="8"/>
      <c r="BK118" s="8"/>
      <c r="BL118" s="10"/>
      <c r="BM118" s="7"/>
      <c r="BN118" s="4"/>
      <c r="BO118" s="17"/>
      <c r="BP118" s="4"/>
      <c r="BQ118" s="10"/>
      <c r="BR118" s="4"/>
      <c r="BS118" s="10"/>
      <c r="BT118" s="4"/>
      <c r="BU118" s="4"/>
      <c r="BV118" s="4"/>
      <c r="BW118" s="20"/>
      <c r="BX118" s="4"/>
      <c r="BY118" s="4"/>
      <c r="BZ118" s="4"/>
      <c r="CA118" s="20"/>
      <c r="CB118" s="4"/>
      <c r="CC118" s="4"/>
      <c r="CD118" s="4"/>
      <c r="CE118" s="116"/>
      <c r="CF118" s="117"/>
      <c r="CG118" s="117"/>
      <c r="CH118" s="117"/>
      <c r="CI118" s="117"/>
      <c r="CJ118" s="116"/>
    </row>
    <row r="119" spans="1:88" s="118" customFormat="1" ht="20.5" customHeight="1">
      <c r="A119" s="28">
        <v>118</v>
      </c>
      <c r="B119" s="102" t="s">
        <v>1588</v>
      </c>
      <c r="C119" s="102" t="s">
        <v>199</v>
      </c>
      <c r="D119" s="129" t="s">
        <v>1750</v>
      </c>
      <c r="E119" s="32" t="s">
        <v>1689</v>
      </c>
      <c r="F119" s="33" t="s">
        <v>1678</v>
      </c>
      <c r="G119" s="111" t="s">
        <v>1683</v>
      </c>
      <c r="H119" s="34" t="s">
        <v>1283</v>
      </c>
      <c r="I119" s="124"/>
      <c r="J119" s="124"/>
      <c r="K119" s="124"/>
      <c r="L119" s="124"/>
      <c r="M119" s="124"/>
      <c r="N119" s="124"/>
      <c r="O119" s="35">
        <v>45929</v>
      </c>
      <c r="P119" s="35">
        <v>45929</v>
      </c>
      <c r="Q119" s="103"/>
      <c r="R119" s="124"/>
      <c r="S119" s="124"/>
      <c r="T119" s="124"/>
      <c r="U119" s="124"/>
      <c r="V119" s="35">
        <v>29641</v>
      </c>
      <c r="W119" s="37" t="s">
        <v>791</v>
      </c>
      <c r="X119" s="37" t="s">
        <v>1589</v>
      </c>
      <c r="Y119" s="28" t="s">
        <v>72</v>
      </c>
      <c r="Z119" s="28" t="s">
        <v>73</v>
      </c>
      <c r="AA119" s="79" t="s">
        <v>1724</v>
      </c>
      <c r="AB119" s="102" t="s">
        <v>106</v>
      </c>
      <c r="AC119" s="102" t="s">
        <v>108</v>
      </c>
      <c r="AD119" s="102" t="s">
        <v>123</v>
      </c>
      <c r="AE119" s="103"/>
      <c r="AF119" s="124"/>
      <c r="AG119" s="124"/>
      <c r="AH119" s="124"/>
      <c r="AI119" s="102" t="s">
        <v>1590</v>
      </c>
      <c r="AJ119" s="42">
        <v>16</v>
      </c>
      <c r="AK119" s="102" t="s">
        <v>650</v>
      </c>
      <c r="AL119" s="103"/>
      <c r="AM119" s="102" t="s">
        <v>650</v>
      </c>
      <c r="AN119" s="102" t="s">
        <v>253</v>
      </c>
      <c r="AO119" s="102" t="s">
        <v>80</v>
      </c>
      <c r="AP119" s="102" t="s">
        <v>81</v>
      </c>
      <c r="AQ119" s="43" t="s">
        <v>82</v>
      </c>
      <c r="AR119" s="101" t="s">
        <v>1591</v>
      </c>
      <c r="AS119" s="107" t="s">
        <v>1592</v>
      </c>
      <c r="AT119" s="107" t="s">
        <v>1593</v>
      </c>
      <c r="AU119" s="107" t="s">
        <v>132</v>
      </c>
      <c r="AV119" s="107" t="s">
        <v>1594</v>
      </c>
      <c r="AW119" s="107" t="s">
        <v>1595</v>
      </c>
      <c r="AX119" s="107" t="s">
        <v>132</v>
      </c>
      <c r="AY119" s="107" t="s">
        <v>1596</v>
      </c>
      <c r="AZ119" s="28" t="s">
        <v>90</v>
      </c>
      <c r="BA119" s="46" t="s">
        <v>91</v>
      </c>
      <c r="BB119" s="103"/>
      <c r="BC119" s="48" t="s">
        <v>117</v>
      </c>
      <c r="BD119" s="48" t="s">
        <v>117</v>
      </c>
      <c r="BE119" s="102" t="s">
        <v>116</v>
      </c>
      <c r="BF119" s="107" t="s">
        <v>1597</v>
      </c>
      <c r="BG119" s="103"/>
      <c r="BH119" s="83"/>
      <c r="BI119" s="83"/>
      <c r="BJ119" s="88"/>
      <c r="BK119" s="83"/>
      <c r="BL119" s="83"/>
      <c r="BM119" s="93"/>
      <c r="BN119" s="103"/>
      <c r="BO119" s="103"/>
      <c r="BP119" s="40"/>
      <c r="BQ119" s="40"/>
      <c r="BR119" s="40"/>
      <c r="BS119" s="10"/>
      <c r="BT119" s="4"/>
      <c r="BU119" s="4"/>
      <c r="BV119" s="4"/>
      <c r="BW119" s="20"/>
      <c r="BX119" s="4"/>
      <c r="BY119" s="4"/>
      <c r="BZ119" s="4"/>
      <c r="CA119" s="20"/>
      <c r="CB119" s="4"/>
      <c r="CC119" s="4"/>
      <c r="CD119" s="4"/>
      <c r="CE119" s="116"/>
      <c r="CF119" s="117"/>
      <c r="CG119" s="117"/>
      <c r="CH119" s="117"/>
      <c r="CI119" s="117"/>
      <c r="CJ119" s="116"/>
    </row>
    <row r="120" spans="1:88" s="118" customFormat="1" ht="20.5" customHeight="1">
      <c r="A120" s="28">
        <v>119</v>
      </c>
      <c r="B120" s="29" t="s">
        <v>788</v>
      </c>
      <c r="C120" s="30" t="s">
        <v>789</v>
      </c>
      <c r="D120" s="129" t="s">
        <v>1750</v>
      </c>
      <c r="E120" s="32" t="s">
        <v>1689</v>
      </c>
      <c r="F120" s="33" t="s">
        <v>1678</v>
      </c>
      <c r="G120" s="111" t="s">
        <v>1683</v>
      </c>
      <c r="H120" s="33" t="s">
        <v>1688</v>
      </c>
      <c r="I120" s="124"/>
      <c r="J120" s="124"/>
      <c r="K120" s="124"/>
      <c r="L120" s="124"/>
      <c r="M120" s="124"/>
      <c r="N120" s="124"/>
      <c r="O120" s="98">
        <v>45854</v>
      </c>
      <c r="P120" s="98">
        <v>45854</v>
      </c>
      <c r="Q120" s="28"/>
      <c r="R120" s="124"/>
      <c r="S120" s="124"/>
      <c r="T120" s="124"/>
      <c r="U120" s="124"/>
      <c r="V120" s="98">
        <v>29560</v>
      </c>
      <c r="W120" s="37">
        <v>44</v>
      </c>
      <c r="X120" s="37" t="s">
        <v>121</v>
      </c>
      <c r="Y120" s="28" t="s">
        <v>72</v>
      </c>
      <c r="Z120" s="28" t="s">
        <v>73</v>
      </c>
      <c r="AA120" s="79" t="s">
        <v>1724</v>
      </c>
      <c r="AB120" s="53" t="s">
        <v>106</v>
      </c>
      <c r="AC120" s="28" t="s">
        <v>108</v>
      </c>
      <c r="AD120" s="28" t="s">
        <v>123</v>
      </c>
      <c r="AE120" s="28"/>
      <c r="AF120" s="124"/>
      <c r="AG120" s="124"/>
      <c r="AH120" s="124"/>
      <c r="AI120" s="41" t="s">
        <v>790</v>
      </c>
      <c r="AJ120" s="42">
        <v>16</v>
      </c>
      <c r="AK120" s="28" t="s">
        <v>541</v>
      </c>
      <c r="AL120" s="28"/>
      <c r="AM120" s="28" t="s">
        <v>541</v>
      </c>
      <c r="AN120" s="28" t="s">
        <v>126</v>
      </c>
      <c r="AO120" s="28" t="s">
        <v>80</v>
      </c>
      <c r="AP120" s="28" t="s">
        <v>81</v>
      </c>
      <c r="AQ120" s="43" t="s">
        <v>82</v>
      </c>
      <c r="AR120" s="28"/>
      <c r="AS120" s="41"/>
      <c r="AT120" s="41"/>
      <c r="AU120" s="41"/>
      <c r="AV120" s="41"/>
      <c r="AW120" s="28"/>
      <c r="AX120" s="28"/>
      <c r="AY120" s="41"/>
      <c r="AZ120" s="28" t="s">
        <v>90</v>
      </c>
      <c r="BA120" s="46" t="s">
        <v>91</v>
      </c>
      <c r="BB120" s="99"/>
      <c r="BC120" s="55">
        <v>25103134851</v>
      </c>
      <c r="BD120" s="55" t="s">
        <v>117</v>
      </c>
      <c r="BE120" s="28" t="s">
        <v>210</v>
      </c>
      <c r="BF120" s="41"/>
      <c r="BG120" s="50"/>
      <c r="BH120" s="37"/>
      <c r="BI120" s="11"/>
      <c r="BJ120" s="13"/>
      <c r="BK120" s="13"/>
      <c r="BL120" s="11"/>
      <c r="BM120" s="9"/>
      <c r="BN120" s="5"/>
      <c r="BO120" s="24"/>
      <c r="BP120" s="5"/>
      <c r="BQ120" s="11"/>
      <c r="BR120" s="5"/>
      <c r="BS120" s="11"/>
      <c r="BT120" s="5"/>
      <c r="BU120" s="5"/>
      <c r="BV120" s="5"/>
      <c r="BW120" s="23"/>
      <c r="BX120" s="5"/>
      <c r="BY120" s="5"/>
      <c r="BZ120" s="5"/>
      <c r="CA120" s="23"/>
      <c r="CB120" s="5"/>
      <c r="CC120" s="5"/>
      <c r="CD120" s="5"/>
      <c r="CE120" s="116"/>
      <c r="CF120" s="117"/>
      <c r="CG120" s="117"/>
      <c r="CH120" s="117"/>
      <c r="CI120" s="117"/>
      <c r="CJ120" s="116"/>
    </row>
    <row r="121" spans="1:88" s="118" customFormat="1" ht="20.5" customHeight="1">
      <c r="A121" s="28">
        <v>120</v>
      </c>
      <c r="B121" s="102" t="s">
        <v>1598</v>
      </c>
      <c r="C121" s="102" t="s">
        <v>1599</v>
      </c>
      <c r="D121" s="129" t="s">
        <v>1750</v>
      </c>
      <c r="E121" s="32" t="s">
        <v>1689</v>
      </c>
      <c r="F121" s="33" t="s">
        <v>1678</v>
      </c>
      <c r="G121" s="111" t="s">
        <v>1683</v>
      </c>
      <c r="H121" s="34" t="s">
        <v>1283</v>
      </c>
      <c r="I121" s="124"/>
      <c r="J121" s="124"/>
      <c r="K121" s="124"/>
      <c r="L121" s="124"/>
      <c r="M121" s="124"/>
      <c r="N121" s="124"/>
      <c r="O121" s="35">
        <v>45929</v>
      </c>
      <c r="P121" s="35">
        <v>45929</v>
      </c>
      <c r="Q121" s="103"/>
      <c r="R121" s="124"/>
      <c r="S121" s="124"/>
      <c r="T121" s="124"/>
      <c r="U121" s="124"/>
      <c r="V121" s="35">
        <v>37867</v>
      </c>
      <c r="W121" s="37" t="s">
        <v>609</v>
      </c>
      <c r="X121" s="37" t="s">
        <v>1600</v>
      </c>
      <c r="Y121" s="28" t="s">
        <v>72</v>
      </c>
      <c r="Z121" s="28" t="s">
        <v>73</v>
      </c>
      <c r="AA121" s="79" t="s">
        <v>1724</v>
      </c>
      <c r="AB121" s="102" t="s">
        <v>242</v>
      </c>
      <c r="AC121" s="102" t="s">
        <v>489</v>
      </c>
      <c r="AD121" s="102" t="s">
        <v>215</v>
      </c>
      <c r="AE121" s="103"/>
      <c r="AF121" s="124"/>
      <c r="AG121" s="124"/>
      <c r="AH121" s="124"/>
      <c r="AI121" s="102" t="s">
        <v>1601</v>
      </c>
      <c r="AJ121" s="42">
        <v>16</v>
      </c>
      <c r="AK121" s="102" t="s">
        <v>541</v>
      </c>
      <c r="AL121" s="103"/>
      <c r="AM121" s="102" t="s">
        <v>541</v>
      </c>
      <c r="AN121" s="102" t="s">
        <v>126</v>
      </c>
      <c r="AO121" s="102" t="s">
        <v>80</v>
      </c>
      <c r="AP121" s="102" t="s">
        <v>81</v>
      </c>
      <c r="AQ121" s="43" t="s">
        <v>82</v>
      </c>
      <c r="AR121" s="107"/>
      <c r="AS121" s="107"/>
      <c r="AT121" s="107"/>
      <c r="AU121" s="107"/>
      <c r="AV121" s="107"/>
      <c r="AW121" s="107"/>
      <c r="AX121" s="107"/>
      <c r="AY121" s="107"/>
      <c r="AZ121" s="28" t="s">
        <v>90</v>
      </c>
      <c r="BA121" s="46" t="s">
        <v>91</v>
      </c>
      <c r="BB121" s="103"/>
      <c r="BC121" s="48" t="s">
        <v>117</v>
      </c>
      <c r="BD121" s="48" t="s">
        <v>117</v>
      </c>
      <c r="BE121" s="102" t="s">
        <v>116</v>
      </c>
      <c r="BF121" s="108"/>
      <c r="BG121" s="103"/>
      <c r="BH121" s="83"/>
      <c r="BI121" s="83"/>
      <c r="BJ121" s="88"/>
      <c r="BK121" s="83"/>
      <c r="BL121" s="83"/>
      <c r="BM121" s="93"/>
      <c r="BN121" s="103"/>
      <c r="BO121" s="103"/>
      <c r="BP121" s="40"/>
      <c r="BQ121" s="40"/>
      <c r="BR121" s="40"/>
      <c r="BS121" s="10"/>
      <c r="BT121" s="4"/>
      <c r="BU121" s="4"/>
      <c r="BV121" s="4"/>
      <c r="BW121" s="20"/>
      <c r="BX121" s="4"/>
      <c r="BY121" s="4"/>
      <c r="BZ121" s="4"/>
      <c r="CA121" s="20"/>
      <c r="CB121" s="4"/>
      <c r="CC121" s="4"/>
      <c r="CD121" s="4"/>
      <c r="CE121" s="116"/>
      <c r="CF121" s="117"/>
      <c r="CG121" s="117"/>
      <c r="CH121" s="117"/>
      <c r="CI121" s="117"/>
      <c r="CJ121" s="116"/>
    </row>
    <row r="122" spans="1:88" s="118" customFormat="1" ht="20.5" customHeight="1">
      <c r="A122" s="28">
        <v>121</v>
      </c>
      <c r="B122" s="29" t="s">
        <v>792</v>
      </c>
      <c r="C122" s="30" t="s">
        <v>793</v>
      </c>
      <c r="D122" s="129" t="s">
        <v>1750</v>
      </c>
      <c r="E122" s="32" t="s">
        <v>1689</v>
      </c>
      <c r="F122" s="33" t="s">
        <v>1678</v>
      </c>
      <c r="G122" s="111" t="s">
        <v>1683</v>
      </c>
      <c r="H122" s="33" t="s">
        <v>1688</v>
      </c>
      <c r="I122" s="124"/>
      <c r="J122" s="124"/>
      <c r="K122" s="124"/>
      <c r="L122" s="124"/>
      <c r="M122" s="124"/>
      <c r="N122" s="124"/>
      <c r="O122" s="98">
        <v>45854</v>
      </c>
      <c r="P122" s="98">
        <v>45854</v>
      </c>
      <c r="Q122" s="28"/>
      <c r="R122" s="124"/>
      <c r="S122" s="124"/>
      <c r="T122" s="124"/>
      <c r="U122" s="124"/>
      <c r="V122" s="98">
        <v>37364</v>
      </c>
      <c r="W122" s="37">
        <v>23</v>
      </c>
      <c r="X122" s="37" t="s">
        <v>96</v>
      </c>
      <c r="Y122" s="28" t="s">
        <v>72</v>
      </c>
      <c r="Z122" s="28" t="s">
        <v>73</v>
      </c>
      <c r="AA122" s="79" t="s">
        <v>1724</v>
      </c>
      <c r="AB122" s="53" t="s">
        <v>106</v>
      </c>
      <c r="AC122" s="28" t="s">
        <v>172</v>
      </c>
      <c r="AD122" s="28" t="s">
        <v>123</v>
      </c>
      <c r="AE122" s="28"/>
      <c r="AF122" s="124"/>
      <c r="AG122" s="124"/>
      <c r="AH122" s="124"/>
      <c r="AI122" s="41" t="s">
        <v>794</v>
      </c>
      <c r="AJ122" s="42">
        <v>16</v>
      </c>
      <c r="AK122" s="28" t="s">
        <v>795</v>
      </c>
      <c r="AL122" s="28"/>
      <c r="AM122" s="28" t="s">
        <v>795</v>
      </c>
      <c r="AN122" s="28" t="s">
        <v>333</v>
      </c>
      <c r="AO122" s="28" t="s">
        <v>80</v>
      </c>
      <c r="AP122" s="28" t="s">
        <v>81</v>
      </c>
      <c r="AQ122" s="43" t="s">
        <v>82</v>
      </c>
      <c r="AR122" s="28"/>
      <c r="AS122" s="41" t="s">
        <v>796</v>
      </c>
      <c r="AT122" s="41" t="s">
        <v>797</v>
      </c>
      <c r="AU122" s="41" t="s">
        <v>88</v>
      </c>
      <c r="AV122" s="41" t="s">
        <v>798</v>
      </c>
      <c r="AW122" s="28"/>
      <c r="AX122" s="28"/>
      <c r="AY122" s="41"/>
      <c r="AZ122" s="28" t="s">
        <v>90</v>
      </c>
      <c r="BA122" s="46" t="s">
        <v>91</v>
      </c>
      <c r="BB122" s="99"/>
      <c r="BC122" s="55">
        <v>25103134901</v>
      </c>
      <c r="BD122" s="55" t="s">
        <v>1717</v>
      </c>
      <c r="BE122" s="28" t="s">
        <v>167</v>
      </c>
      <c r="BF122" s="41" t="s">
        <v>799</v>
      </c>
      <c r="BG122" s="50"/>
      <c r="BH122" s="37"/>
      <c r="BI122" s="10"/>
      <c r="BJ122" s="8"/>
      <c r="BK122" s="8"/>
      <c r="BL122" s="10"/>
      <c r="BM122" s="7"/>
      <c r="BN122" s="4"/>
      <c r="BO122" s="17"/>
      <c r="BP122" s="4"/>
      <c r="BQ122" s="10"/>
      <c r="BR122" s="4"/>
      <c r="BS122" s="10"/>
      <c r="BT122" s="4"/>
      <c r="BU122" s="4"/>
      <c r="BV122" s="4"/>
      <c r="BW122" s="20"/>
      <c r="BX122" s="4"/>
      <c r="BY122" s="4"/>
      <c r="BZ122" s="4"/>
      <c r="CA122" s="20"/>
      <c r="CB122" s="4"/>
      <c r="CC122" s="4"/>
      <c r="CD122" s="4"/>
      <c r="CE122" s="116"/>
      <c r="CF122" s="117"/>
      <c r="CG122" s="117"/>
      <c r="CH122" s="117"/>
      <c r="CI122" s="117"/>
      <c r="CJ122" s="116"/>
    </row>
    <row r="123" spans="1:88" s="118" customFormat="1" ht="20.5" customHeight="1">
      <c r="A123" s="28">
        <v>122</v>
      </c>
      <c r="B123" s="102" t="s">
        <v>1602</v>
      </c>
      <c r="C123" s="102" t="s">
        <v>1603</v>
      </c>
      <c r="D123" s="129" t="s">
        <v>1750</v>
      </c>
      <c r="E123" s="32" t="s">
        <v>1689</v>
      </c>
      <c r="F123" s="33" t="s">
        <v>1678</v>
      </c>
      <c r="G123" s="111" t="s">
        <v>1683</v>
      </c>
      <c r="H123" s="34" t="s">
        <v>1283</v>
      </c>
      <c r="I123" s="124"/>
      <c r="J123" s="124"/>
      <c r="K123" s="124"/>
      <c r="L123" s="124"/>
      <c r="M123" s="124"/>
      <c r="N123" s="124"/>
      <c r="O123" s="35">
        <v>45929</v>
      </c>
      <c r="P123" s="35">
        <v>45929</v>
      </c>
      <c r="Q123" s="103"/>
      <c r="R123" s="124"/>
      <c r="S123" s="124"/>
      <c r="T123" s="124"/>
      <c r="U123" s="124"/>
      <c r="V123" s="35">
        <v>37188</v>
      </c>
      <c r="W123" s="37" t="s">
        <v>627</v>
      </c>
      <c r="X123" s="37" t="s">
        <v>1604</v>
      </c>
      <c r="Y123" s="28" t="s">
        <v>72</v>
      </c>
      <c r="Z123" s="28" t="s">
        <v>73</v>
      </c>
      <c r="AA123" s="79" t="s">
        <v>1724</v>
      </c>
      <c r="AB123" s="102" t="s">
        <v>106</v>
      </c>
      <c r="AC123" s="102" t="s">
        <v>426</v>
      </c>
      <c r="AD123" s="102" t="s">
        <v>123</v>
      </c>
      <c r="AE123" s="103"/>
      <c r="AF123" s="124"/>
      <c r="AG123" s="124"/>
      <c r="AH123" s="124"/>
      <c r="AI123" s="102" t="s">
        <v>1605</v>
      </c>
      <c r="AJ123" s="42">
        <v>16</v>
      </c>
      <c r="AK123" s="102" t="s">
        <v>541</v>
      </c>
      <c r="AL123" s="103"/>
      <c r="AM123" s="102" t="s">
        <v>541</v>
      </c>
      <c r="AN123" s="102" t="s">
        <v>126</v>
      </c>
      <c r="AO123" s="102" t="s">
        <v>80</v>
      </c>
      <c r="AP123" s="102" t="s">
        <v>81</v>
      </c>
      <c r="AQ123" s="43" t="s">
        <v>82</v>
      </c>
      <c r="AR123" s="107"/>
      <c r="AS123" s="107"/>
      <c r="AT123" s="107"/>
      <c r="AU123" s="107"/>
      <c r="AV123" s="107"/>
      <c r="AW123" s="107"/>
      <c r="AX123" s="107"/>
      <c r="AY123" s="107"/>
      <c r="AZ123" s="28" t="s">
        <v>90</v>
      </c>
      <c r="BA123" s="46" t="s">
        <v>91</v>
      </c>
      <c r="BB123" s="103"/>
      <c r="BC123" s="48" t="s">
        <v>117</v>
      </c>
      <c r="BD123" s="48" t="s">
        <v>117</v>
      </c>
      <c r="BE123" s="102" t="s">
        <v>167</v>
      </c>
      <c r="BF123" s="108"/>
      <c r="BG123" s="103"/>
      <c r="BH123" s="83"/>
      <c r="BI123" s="83"/>
      <c r="BJ123" s="88"/>
      <c r="BK123" s="83"/>
      <c r="BL123" s="83"/>
      <c r="BM123" s="93"/>
      <c r="BN123" s="103"/>
      <c r="BO123" s="103"/>
      <c r="BP123" s="40"/>
      <c r="BQ123" s="40"/>
      <c r="BR123" s="40"/>
      <c r="BS123" s="10"/>
      <c r="BT123" s="4"/>
      <c r="BU123" s="4"/>
      <c r="BV123" s="4"/>
      <c r="BW123" s="20"/>
      <c r="BX123" s="4"/>
      <c r="BY123" s="4"/>
      <c r="BZ123" s="4"/>
      <c r="CA123" s="20"/>
      <c r="CB123" s="4"/>
      <c r="CC123" s="4"/>
      <c r="CD123" s="4"/>
      <c r="CE123" s="116"/>
      <c r="CF123" s="117"/>
      <c r="CG123" s="117"/>
      <c r="CH123" s="117"/>
      <c r="CI123" s="117"/>
      <c r="CJ123" s="116"/>
    </row>
    <row r="124" spans="1:88" s="118" customFormat="1" ht="20.5" customHeight="1">
      <c r="A124" s="28">
        <v>123</v>
      </c>
      <c r="B124" s="29" t="s">
        <v>801</v>
      </c>
      <c r="C124" s="30" t="s">
        <v>802</v>
      </c>
      <c r="D124" s="129" t="s">
        <v>1750</v>
      </c>
      <c r="E124" s="32" t="s">
        <v>1689</v>
      </c>
      <c r="F124" s="33" t="s">
        <v>1678</v>
      </c>
      <c r="G124" s="111" t="s">
        <v>1683</v>
      </c>
      <c r="H124" s="33" t="s">
        <v>1688</v>
      </c>
      <c r="I124" s="124"/>
      <c r="J124" s="124"/>
      <c r="K124" s="124"/>
      <c r="L124" s="124"/>
      <c r="M124" s="124"/>
      <c r="N124" s="124"/>
      <c r="O124" s="98">
        <v>45854</v>
      </c>
      <c r="P124" s="98">
        <v>45854</v>
      </c>
      <c r="Q124" s="28"/>
      <c r="R124" s="124"/>
      <c r="S124" s="124"/>
      <c r="T124" s="124"/>
      <c r="U124" s="124"/>
      <c r="V124" s="98">
        <v>30143</v>
      </c>
      <c r="W124" s="37">
        <v>43</v>
      </c>
      <c r="X124" s="37" t="s">
        <v>121</v>
      </c>
      <c r="Y124" s="28" t="s">
        <v>72</v>
      </c>
      <c r="Z124" s="28" t="s">
        <v>73</v>
      </c>
      <c r="AA124" s="79" t="s">
        <v>1724</v>
      </c>
      <c r="AB124" s="53" t="s">
        <v>106</v>
      </c>
      <c r="AC124" s="28" t="s">
        <v>108</v>
      </c>
      <c r="AD124" s="28" t="s">
        <v>123</v>
      </c>
      <c r="AE124" s="28"/>
      <c r="AF124" s="124"/>
      <c r="AG124" s="124"/>
      <c r="AH124" s="124"/>
      <c r="AI124" s="41" t="s">
        <v>803</v>
      </c>
      <c r="AJ124" s="42">
        <v>16</v>
      </c>
      <c r="AK124" s="28" t="s">
        <v>289</v>
      </c>
      <c r="AL124" s="28"/>
      <c r="AM124" s="28" t="s">
        <v>289</v>
      </c>
      <c r="AN124" s="28" t="s">
        <v>253</v>
      </c>
      <c r="AO124" s="28" t="s">
        <v>80</v>
      </c>
      <c r="AP124" s="28" t="s">
        <v>81</v>
      </c>
      <c r="AQ124" s="43" t="s">
        <v>82</v>
      </c>
      <c r="AR124" s="63" t="s">
        <v>804</v>
      </c>
      <c r="AS124" s="41" t="s">
        <v>805</v>
      </c>
      <c r="AT124" s="41" t="s">
        <v>806</v>
      </c>
      <c r="AU124" s="41" t="s">
        <v>85</v>
      </c>
      <c r="AV124" s="41" t="s">
        <v>807</v>
      </c>
      <c r="AW124" s="28" t="s">
        <v>808</v>
      </c>
      <c r="AX124" s="28" t="s">
        <v>132</v>
      </c>
      <c r="AY124" s="41" t="s">
        <v>809</v>
      </c>
      <c r="AZ124" s="28" t="s">
        <v>90</v>
      </c>
      <c r="BA124" s="46" t="s">
        <v>91</v>
      </c>
      <c r="BB124" s="99"/>
      <c r="BC124" s="55">
        <v>25103134315</v>
      </c>
      <c r="BD124" s="55" t="s">
        <v>117</v>
      </c>
      <c r="BE124" s="28" t="s">
        <v>92</v>
      </c>
      <c r="BF124" s="41" t="s">
        <v>810</v>
      </c>
      <c r="BG124" s="50"/>
      <c r="BH124" s="37"/>
      <c r="BI124" s="10"/>
      <c r="BJ124" s="8"/>
      <c r="BK124" s="8"/>
      <c r="BL124" s="10"/>
      <c r="BM124" s="7"/>
      <c r="BN124" s="4"/>
      <c r="BO124" s="17"/>
      <c r="BP124" s="4"/>
      <c r="BQ124" s="10"/>
      <c r="BR124" s="4"/>
      <c r="BS124" s="10"/>
      <c r="BT124" s="4"/>
      <c r="BU124" s="4"/>
      <c r="BV124" s="4"/>
      <c r="BW124" s="20"/>
      <c r="BX124" s="4"/>
      <c r="BY124" s="4"/>
      <c r="BZ124" s="4"/>
      <c r="CA124" s="20"/>
      <c r="CB124" s="4"/>
      <c r="CC124" s="4"/>
      <c r="CD124" s="4"/>
      <c r="CE124" s="116"/>
      <c r="CF124" s="117"/>
      <c r="CG124" s="117"/>
      <c r="CH124" s="117"/>
      <c r="CI124" s="117"/>
      <c r="CJ124" s="116"/>
    </row>
    <row r="125" spans="1:88" s="118" customFormat="1" ht="20.5" customHeight="1">
      <c r="A125" s="28">
        <v>124</v>
      </c>
      <c r="B125" s="102" t="s">
        <v>1606</v>
      </c>
      <c r="C125" s="102" t="s">
        <v>1607</v>
      </c>
      <c r="D125" s="129" t="s">
        <v>1750</v>
      </c>
      <c r="E125" s="32" t="s">
        <v>1689</v>
      </c>
      <c r="F125" s="33" t="s">
        <v>1678</v>
      </c>
      <c r="G125" s="111" t="s">
        <v>1683</v>
      </c>
      <c r="H125" s="34" t="s">
        <v>1283</v>
      </c>
      <c r="I125" s="124"/>
      <c r="J125" s="124"/>
      <c r="K125" s="124"/>
      <c r="L125" s="124"/>
      <c r="M125" s="124"/>
      <c r="N125" s="124"/>
      <c r="O125" s="35">
        <v>45929</v>
      </c>
      <c r="P125" s="35">
        <v>45929</v>
      </c>
      <c r="Q125" s="103"/>
      <c r="R125" s="124"/>
      <c r="S125" s="124"/>
      <c r="T125" s="124"/>
      <c r="U125" s="124"/>
      <c r="V125" s="35">
        <v>29763</v>
      </c>
      <c r="W125" s="37" t="s">
        <v>791</v>
      </c>
      <c r="X125" s="37" t="s">
        <v>1608</v>
      </c>
      <c r="Y125" s="28" t="s">
        <v>72</v>
      </c>
      <c r="Z125" s="28" t="s">
        <v>73</v>
      </c>
      <c r="AA125" s="79" t="s">
        <v>1724</v>
      </c>
      <c r="AB125" s="102" t="s">
        <v>106</v>
      </c>
      <c r="AC125" s="102" t="s">
        <v>730</v>
      </c>
      <c r="AD125" s="102" t="s">
        <v>123</v>
      </c>
      <c r="AE125" s="103"/>
      <c r="AF125" s="124"/>
      <c r="AG125" s="124"/>
      <c r="AH125" s="124"/>
      <c r="AI125" s="102" t="s">
        <v>1609</v>
      </c>
      <c r="AJ125" s="42">
        <v>16</v>
      </c>
      <c r="AK125" s="102" t="s">
        <v>541</v>
      </c>
      <c r="AL125" s="103"/>
      <c r="AM125" s="102" t="s">
        <v>541</v>
      </c>
      <c r="AN125" s="102" t="s">
        <v>126</v>
      </c>
      <c r="AO125" s="102" t="s">
        <v>80</v>
      </c>
      <c r="AP125" s="102" t="s">
        <v>81</v>
      </c>
      <c r="AQ125" s="43" t="s">
        <v>82</v>
      </c>
      <c r="AR125" s="107"/>
      <c r="AS125" s="107"/>
      <c r="AT125" s="107"/>
      <c r="AU125" s="107"/>
      <c r="AV125" s="107"/>
      <c r="AW125" s="107"/>
      <c r="AX125" s="107"/>
      <c r="AY125" s="107"/>
      <c r="AZ125" s="28" t="s">
        <v>90</v>
      </c>
      <c r="BA125" s="46" t="s">
        <v>91</v>
      </c>
      <c r="BB125" s="103"/>
      <c r="BC125" s="48">
        <v>25130126979</v>
      </c>
      <c r="BD125" s="48" t="s">
        <v>117</v>
      </c>
      <c r="BE125" s="102" t="s">
        <v>102</v>
      </c>
      <c r="BF125" s="108"/>
      <c r="BG125" s="103"/>
      <c r="BH125" s="83"/>
      <c r="BI125" s="83"/>
      <c r="BJ125" s="88"/>
      <c r="BK125" s="83"/>
      <c r="BL125" s="83"/>
      <c r="BM125" s="93"/>
      <c r="BN125" s="103"/>
      <c r="BO125" s="103"/>
      <c r="BP125" s="40"/>
      <c r="BQ125" s="40"/>
      <c r="BR125" s="40"/>
      <c r="BS125" s="10"/>
      <c r="BT125" s="4"/>
      <c r="BU125" s="4"/>
      <c r="BV125" s="4"/>
      <c r="BW125" s="20"/>
      <c r="BX125" s="4"/>
      <c r="BY125" s="4"/>
      <c r="BZ125" s="4"/>
      <c r="CA125" s="20"/>
      <c r="CB125" s="4"/>
      <c r="CC125" s="4"/>
      <c r="CD125" s="4"/>
      <c r="CE125" s="116"/>
      <c r="CF125" s="117"/>
      <c r="CG125" s="117"/>
      <c r="CH125" s="117"/>
      <c r="CI125" s="117"/>
      <c r="CJ125" s="116"/>
    </row>
    <row r="126" spans="1:88" s="118" customFormat="1" ht="20.5" customHeight="1">
      <c r="A126" s="28">
        <v>125</v>
      </c>
      <c r="B126" s="29" t="s">
        <v>812</v>
      </c>
      <c r="C126" s="30" t="s">
        <v>813</v>
      </c>
      <c r="D126" s="129" t="s">
        <v>1750</v>
      </c>
      <c r="E126" s="32" t="s">
        <v>1689</v>
      </c>
      <c r="F126" s="33" t="s">
        <v>1678</v>
      </c>
      <c r="G126" s="111" t="s">
        <v>1683</v>
      </c>
      <c r="H126" s="33" t="s">
        <v>1688</v>
      </c>
      <c r="I126" s="124"/>
      <c r="J126" s="124"/>
      <c r="K126" s="124"/>
      <c r="L126" s="124"/>
      <c r="M126" s="124"/>
      <c r="N126" s="124"/>
      <c r="O126" s="98">
        <v>45854</v>
      </c>
      <c r="P126" s="98">
        <v>45854</v>
      </c>
      <c r="Q126" s="28"/>
      <c r="R126" s="124"/>
      <c r="S126" s="124"/>
      <c r="T126" s="124"/>
      <c r="U126" s="124"/>
      <c r="V126" s="98">
        <v>30134</v>
      </c>
      <c r="W126" s="37">
        <v>43</v>
      </c>
      <c r="X126" s="37" t="s">
        <v>121</v>
      </c>
      <c r="Y126" s="28" t="s">
        <v>72</v>
      </c>
      <c r="Z126" s="28" t="s">
        <v>73</v>
      </c>
      <c r="AA126" s="79" t="s">
        <v>1724</v>
      </c>
      <c r="AB126" s="53" t="s">
        <v>106</v>
      </c>
      <c r="AC126" s="28" t="s">
        <v>108</v>
      </c>
      <c r="AD126" s="28" t="s">
        <v>123</v>
      </c>
      <c r="AE126" s="28"/>
      <c r="AF126" s="124"/>
      <c r="AG126" s="124"/>
      <c r="AH126" s="124"/>
      <c r="AI126" s="41" t="s">
        <v>814</v>
      </c>
      <c r="AJ126" s="42">
        <v>16</v>
      </c>
      <c r="AK126" s="28" t="s">
        <v>125</v>
      </c>
      <c r="AL126" s="28"/>
      <c r="AM126" s="28" t="s">
        <v>125</v>
      </c>
      <c r="AN126" s="28" t="s">
        <v>126</v>
      </c>
      <c r="AO126" s="28" t="s">
        <v>80</v>
      </c>
      <c r="AP126" s="28" t="s">
        <v>81</v>
      </c>
      <c r="AQ126" s="43" t="s">
        <v>82</v>
      </c>
      <c r="AR126" s="28"/>
      <c r="AS126" s="41"/>
      <c r="AT126" s="41"/>
      <c r="AU126" s="41"/>
      <c r="AV126" s="41"/>
      <c r="AW126" s="28"/>
      <c r="AX126" s="28"/>
      <c r="AY126" s="41"/>
      <c r="AZ126" s="28" t="s">
        <v>90</v>
      </c>
      <c r="BA126" s="46" t="s">
        <v>91</v>
      </c>
      <c r="BB126" s="99"/>
      <c r="BC126" s="55">
        <v>25103134323</v>
      </c>
      <c r="BD126" s="55" t="s">
        <v>117</v>
      </c>
      <c r="BE126" s="28" t="s">
        <v>102</v>
      </c>
      <c r="BF126" s="41"/>
      <c r="BG126" s="50"/>
      <c r="BH126" s="37"/>
      <c r="BI126" s="10"/>
      <c r="BJ126" s="8"/>
      <c r="BK126" s="8"/>
      <c r="BL126" s="10"/>
      <c r="BM126" s="7"/>
      <c r="BN126" s="4"/>
      <c r="BO126" s="17"/>
      <c r="BP126" s="4"/>
      <c r="BQ126" s="10"/>
      <c r="BR126" s="4"/>
      <c r="BS126" s="10"/>
      <c r="BT126" s="4"/>
      <c r="BU126" s="4"/>
      <c r="BV126" s="4"/>
      <c r="BW126" s="20"/>
      <c r="BX126" s="4"/>
      <c r="BY126" s="4"/>
      <c r="BZ126" s="4"/>
      <c r="CA126" s="20"/>
      <c r="CB126" s="4"/>
      <c r="CC126" s="4"/>
      <c r="CD126" s="4"/>
      <c r="CE126" s="116"/>
      <c r="CF126" s="117"/>
      <c r="CG126" s="117"/>
      <c r="CH126" s="117"/>
      <c r="CI126" s="117"/>
      <c r="CJ126" s="116"/>
    </row>
    <row r="127" spans="1:88" s="118" customFormat="1" ht="20.5" customHeight="1">
      <c r="A127" s="28">
        <v>126</v>
      </c>
      <c r="B127" s="102" t="s">
        <v>1610</v>
      </c>
      <c r="C127" s="102" t="s">
        <v>1611</v>
      </c>
      <c r="D127" s="129" t="s">
        <v>1750</v>
      </c>
      <c r="E127" s="32" t="s">
        <v>1689</v>
      </c>
      <c r="F127" s="33" t="s">
        <v>1678</v>
      </c>
      <c r="G127" s="111" t="s">
        <v>1683</v>
      </c>
      <c r="H127" s="34" t="s">
        <v>1283</v>
      </c>
      <c r="I127" s="124"/>
      <c r="J127" s="124"/>
      <c r="K127" s="124"/>
      <c r="L127" s="124"/>
      <c r="M127" s="124"/>
      <c r="N127" s="124"/>
      <c r="O127" s="35">
        <v>45929</v>
      </c>
      <c r="P127" s="35">
        <v>45929</v>
      </c>
      <c r="Q127" s="103"/>
      <c r="R127" s="124"/>
      <c r="S127" s="124"/>
      <c r="T127" s="124"/>
      <c r="U127" s="124"/>
      <c r="V127" s="35">
        <v>34684</v>
      </c>
      <c r="W127" s="37" t="s">
        <v>678</v>
      </c>
      <c r="X127" s="37" t="s">
        <v>1612</v>
      </c>
      <c r="Y127" s="28" t="s">
        <v>72</v>
      </c>
      <c r="Z127" s="28" t="s">
        <v>73</v>
      </c>
      <c r="AA127" s="79" t="s">
        <v>1724</v>
      </c>
      <c r="AB127" s="102" t="s">
        <v>106</v>
      </c>
      <c r="AC127" s="102" t="s">
        <v>107</v>
      </c>
      <c r="AD127" s="102" t="s">
        <v>123</v>
      </c>
      <c r="AE127" s="103"/>
      <c r="AF127" s="124"/>
      <c r="AG127" s="124"/>
      <c r="AH127" s="124"/>
      <c r="AI127" s="102" t="s">
        <v>1613</v>
      </c>
      <c r="AJ127" s="42">
        <v>16</v>
      </c>
      <c r="AK127" s="102" t="s">
        <v>625</v>
      </c>
      <c r="AL127" s="103"/>
      <c r="AM127" s="102" t="s">
        <v>625</v>
      </c>
      <c r="AN127" s="102" t="s">
        <v>253</v>
      </c>
      <c r="AO127" s="102" t="s">
        <v>80</v>
      </c>
      <c r="AP127" s="102" t="s">
        <v>81</v>
      </c>
      <c r="AQ127" s="43" t="s">
        <v>82</v>
      </c>
      <c r="AR127" s="101" t="s">
        <v>1614</v>
      </c>
      <c r="AS127" s="107" t="s">
        <v>1615</v>
      </c>
      <c r="AT127" s="107" t="s">
        <v>1616</v>
      </c>
      <c r="AU127" s="107" t="s">
        <v>1585</v>
      </c>
      <c r="AV127" s="107" t="s">
        <v>1617</v>
      </c>
      <c r="AW127" s="107" t="s">
        <v>1618</v>
      </c>
      <c r="AX127" s="107" t="s">
        <v>165</v>
      </c>
      <c r="AY127" s="107" t="s">
        <v>1619</v>
      </c>
      <c r="AZ127" s="28" t="s">
        <v>90</v>
      </c>
      <c r="BA127" s="46" t="s">
        <v>91</v>
      </c>
      <c r="BB127" s="103"/>
      <c r="BC127" s="48">
        <v>25130127449</v>
      </c>
      <c r="BD127" s="48" t="s">
        <v>117</v>
      </c>
      <c r="BE127" s="102" t="s">
        <v>102</v>
      </c>
      <c r="BF127" s="107" t="s">
        <v>1620</v>
      </c>
      <c r="BG127" s="103"/>
      <c r="BH127" s="83"/>
      <c r="BI127" s="83"/>
      <c r="BJ127" s="88"/>
      <c r="BK127" s="83"/>
      <c r="BL127" s="83"/>
      <c r="BM127" s="93"/>
      <c r="BN127" s="103"/>
      <c r="BO127" s="103"/>
      <c r="BP127" s="40"/>
      <c r="BQ127" s="40"/>
      <c r="BR127" s="40"/>
      <c r="BS127" s="10"/>
      <c r="BT127" s="4"/>
      <c r="BU127" s="4"/>
      <c r="BV127" s="4"/>
      <c r="BW127" s="20"/>
      <c r="BX127" s="4"/>
      <c r="BY127" s="4"/>
      <c r="BZ127" s="4"/>
      <c r="CA127" s="20"/>
      <c r="CB127" s="4"/>
      <c r="CC127" s="4"/>
      <c r="CD127" s="4"/>
      <c r="CE127" s="116"/>
      <c r="CF127" s="117"/>
      <c r="CG127" s="117"/>
      <c r="CH127" s="117"/>
      <c r="CI127" s="117"/>
      <c r="CJ127" s="116"/>
    </row>
    <row r="128" spans="1:88" s="118" customFormat="1" ht="20.5" customHeight="1">
      <c r="A128" s="28">
        <v>127</v>
      </c>
      <c r="B128" s="29" t="s">
        <v>816</v>
      </c>
      <c r="C128" s="30" t="s">
        <v>817</v>
      </c>
      <c r="D128" s="129" t="s">
        <v>1750</v>
      </c>
      <c r="E128" s="32" t="s">
        <v>1689</v>
      </c>
      <c r="F128" s="33" t="s">
        <v>1678</v>
      </c>
      <c r="G128" s="111" t="s">
        <v>1683</v>
      </c>
      <c r="H128" s="33" t="s">
        <v>1688</v>
      </c>
      <c r="I128" s="124"/>
      <c r="J128" s="124"/>
      <c r="K128" s="124"/>
      <c r="L128" s="124"/>
      <c r="M128" s="124"/>
      <c r="N128" s="124"/>
      <c r="O128" s="98">
        <v>45854</v>
      </c>
      <c r="P128" s="98">
        <v>45854</v>
      </c>
      <c r="Q128" s="28"/>
      <c r="R128" s="124"/>
      <c r="S128" s="124"/>
      <c r="T128" s="124"/>
      <c r="U128" s="124"/>
      <c r="V128" s="98">
        <v>36472</v>
      </c>
      <c r="W128" s="37">
        <v>26</v>
      </c>
      <c r="X128" s="37" t="s">
        <v>96</v>
      </c>
      <c r="Y128" s="28" t="s">
        <v>72</v>
      </c>
      <c r="Z128" s="28" t="s">
        <v>73</v>
      </c>
      <c r="AA128" s="79" t="s">
        <v>1724</v>
      </c>
      <c r="AB128" s="53" t="s">
        <v>106</v>
      </c>
      <c r="AC128" s="28" t="s">
        <v>108</v>
      </c>
      <c r="AD128" s="28" t="s">
        <v>123</v>
      </c>
      <c r="AE128" s="28"/>
      <c r="AF128" s="124"/>
      <c r="AG128" s="124"/>
      <c r="AH128" s="124"/>
      <c r="AI128" s="41" t="s">
        <v>818</v>
      </c>
      <c r="AJ128" s="42">
        <v>16</v>
      </c>
      <c r="AK128" s="28" t="s">
        <v>819</v>
      </c>
      <c r="AL128" s="28"/>
      <c r="AM128" s="28" t="s">
        <v>819</v>
      </c>
      <c r="AN128" s="28" t="s">
        <v>275</v>
      </c>
      <c r="AO128" s="28" t="s">
        <v>80</v>
      </c>
      <c r="AP128" s="28" t="s">
        <v>81</v>
      </c>
      <c r="AQ128" s="43" t="s">
        <v>82</v>
      </c>
      <c r="AR128" s="28"/>
      <c r="AS128" s="41"/>
      <c r="AT128" s="41"/>
      <c r="AU128" s="41"/>
      <c r="AV128" s="41"/>
      <c r="AW128" s="28"/>
      <c r="AX128" s="28"/>
      <c r="AY128" s="41"/>
      <c r="AZ128" s="28" t="s">
        <v>90</v>
      </c>
      <c r="BA128" s="46" t="s">
        <v>91</v>
      </c>
      <c r="BB128" s="99"/>
      <c r="BC128" s="55">
        <v>25103134570</v>
      </c>
      <c r="BD128" s="55" t="s">
        <v>117</v>
      </c>
      <c r="BE128" s="28" t="s">
        <v>210</v>
      </c>
      <c r="BF128" s="41"/>
      <c r="BG128" s="50"/>
      <c r="BH128" s="37"/>
      <c r="BI128" s="10"/>
      <c r="BJ128" s="8"/>
      <c r="BK128" s="8"/>
      <c r="BL128" s="10"/>
      <c r="BM128" s="7"/>
      <c r="BN128" s="4"/>
      <c r="BO128" s="17"/>
      <c r="BP128" s="4"/>
      <c r="BQ128" s="10"/>
      <c r="BR128" s="4"/>
      <c r="BS128" s="10"/>
      <c r="BT128" s="4"/>
      <c r="BU128" s="4"/>
      <c r="BV128" s="4"/>
      <c r="BW128" s="20"/>
      <c r="BX128" s="4"/>
      <c r="BY128" s="4"/>
      <c r="BZ128" s="4"/>
      <c r="CA128" s="20"/>
      <c r="CB128" s="4"/>
      <c r="CC128" s="4"/>
      <c r="CD128" s="4"/>
      <c r="CE128" s="116"/>
      <c r="CF128" s="117"/>
      <c r="CG128" s="117"/>
      <c r="CH128" s="117"/>
      <c r="CI128" s="117"/>
      <c r="CJ128" s="116"/>
    </row>
    <row r="129" spans="1:88" s="118" customFormat="1" ht="20.5" customHeight="1">
      <c r="A129" s="28">
        <v>128</v>
      </c>
      <c r="B129" s="102" t="s">
        <v>1621</v>
      </c>
      <c r="C129" s="102" t="s">
        <v>1622</v>
      </c>
      <c r="D129" s="129" t="s">
        <v>1750</v>
      </c>
      <c r="E129" s="32" t="s">
        <v>1689</v>
      </c>
      <c r="F129" s="33" t="s">
        <v>1678</v>
      </c>
      <c r="G129" s="111" t="s">
        <v>1683</v>
      </c>
      <c r="H129" s="34" t="s">
        <v>1283</v>
      </c>
      <c r="I129" s="124"/>
      <c r="J129" s="124"/>
      <c r="K129" s="124"/>
      <c r="L129" s="124"/>
      <c r="M129" s="124"/>
      <c r="N129" s="124"/>
      <c r="O129" s="35">
        <v>45929</v>
      </c>
      <c r="P129" s="35">
        <v>45929</v>
      </c>
      <c r="Q129" s="103"/>
      <c r="R129" s="124"/>
      <c r="S129" s="124"/>
      <c r="T129" s="124"/>
      <c r="U129" s="124"/>
      <c r="V129" s="35">
        <v>33100</v>
      </c>
      <c r="W129" s="37" t="s">
        <v>727</v>
      </c>
      <c r="X129" s="37" t="s">
        <v>1623</v>
      </c>
      <c r="Y129" s="28" t="s">
        <v>72</v>
      </c>
      <c r="Z129" s="28" t="s">
        <v>73</v>
      </c>
      <c r="AA129" s="79" t="s">
        <v>1724</v>
      </c>
      <c r="AB129" s="102" t="s">
        <v>106</v>
      </c>
      <c r="AC129" s="102" t="s">
        <v>1624</v>
      </c>
      <c r="AD129" s="102" t="s">
        <v>123</v>
      </c>
      <c r="AE129" s="103"/>
      <c r="AF129" s="124"/>
      <c r="AG129" s="124"/>
      <c r="AH129" s="124"/>
      <c r="AI129" s="102" t="s">
        <v>1625</v>
      </c>
      <c r="AJ129" s="42">
        <v>16</v>
      </c>
      <c r="AK129" s="102" t="s">
        <v>428</v>
      </c>
      <c r="AL129" s="103"/>
      <c r="AM129" s="102" t="s">
        <v>428</v>
      </c>
      <c r="AN129" s="102" t="s">
        <v>126</v>
      </c>
      <c r="AO129" s="102" t="s">
        <v>80</v>
      </c>
      <c r="AP129" s="102" t="s">
        <v>81</v>
      </c>
      <c r="AQ129" s="43" t="s">
        <v>82</v>
      </c>
      <c r="AR129" s="107"/>
      <c r="AS129" s="107"/>
      <c r="AT129" s="107"/>
      <c r="AU129" s="107"/>
      <c r="AV129" s="107"/>
      <c r="AW129" s="107"/>
      <c r="AX129" s="107"/>
      <c r="AY129" s="107"/>
      <c r="AZ129" s="28" t="s">
        <v>90</v>
      </c>
      <c r="BA129" s="46" t="s">
        <v>91</v>
      </c>
      <c r="BB129" s="103"/>
      <c r="BC129" s="48">
        <v>25130127787</v>
      </c>
      <c r="BD129" s="48" t="s">
        <v>117</v>
      </c>
      <c r="BE129" s="102" t="s">
        <v>167</v>
      </c>
      <c r="BF129" s="108"/>
      <c r="BG129" s="103"/>
      <c r="BH129" s="83"/>
      <c r="BI129" s="83"/>
      <c r="BJ129" s="88"/>
      <c r="BK129" s="83"/>
      <c r="BL129" s="83"/>
      <c r="BM129" s="93"/>
      <c r="BN129" s="103"/>
      <c r="BO129" s="103"/>
      <c r="BP129" s="40"/>
      <c r="BQ129" s="40"/>
      <c r="BR129" s="40"/>
      <c r="BS129" s="10"/>
      <c r="BT129" s="4"/>
      <c r="BU129" s="4"/>
      <c r="BV129" s="4"/>
      <c r="BW129" s="20"/>
      <c r="BX129" s="4"/>
      <c r="BY129" s="4"/>
      <c r="BZ129" s="4"/>
      <c r="CA129" s="20"/>
      <c r="CB129" s="4"/>
      <c r="CC129" s="4"/>
      <c r="CD129" s="4"/>
      <c r="CE129" s="116"/>
      <c r="CF129" s="117"/>
      <c r="CG129" s="117"/>
      <c r="CH129" s="117"/>
      <c r="CI129" s="117"/>
      <c r="CJ129" s="116"/>
    </row>
    <row r="130" spans="1:88" s="118" customFormat="1" ht="20.5" customHeight="1">
      <c r="A130" s="28">
        <v>129</v>
      </c>
      <c r="B130" s="29" t="s">
        <v>821</v>
      </c>
      <c r="C130" s="30" t="s">
        <v>822</v>
      </c>
      <c r="D130" s="129" t="s">
        <v>1750</v>
      </c>
      <c r="E130" s="32" t="s">
        <v>1689</v>
      </c>
      <c r="F130" s="33" t="s">
        <v>1678</v>
      </c>
      <c r="G130" s="111" t="s">
        <v>1683</v>
      </c>
      <c r="H130" s="33" t="s">
        <v>1688</v>
      </c>
      <c r="I130" s="124"/>
      <c r="J130" s="124"/>
      <c r="K130" s="124"/>
      <c r="L130" s="124"/>
      <c r="M130" s="124"/>
      <c r="N130" s="124"/>
      <c r="O130" s="98">
        <v>45854</v>
      </c>
      <c r="P130" s="98">
        <v>45854</v>
      </c>
      <c r="Q130" s="28"/>
      <c r="R130" s="124"/>
      <c r="S130" s="124"/>
      <c r="T130" s="124"/>
      <c r="U130" s="124"/>
      <c r="V130" s="98">
        <v>36139</v>
      </c>
      <c r="W130" s="37">
        <v>27</v>
      </c>
      <c r="X130" s="37" t="s">
        <v>96</v>
      </c>
      <c r="Y130" s="28" t="s">
        <v>72</v>
      </c>
      <c r="Z130" s="28" t="s">
        <v>73</v>
      </c>
      <c r="AA130" s="79" t="s">
        <v>1724</v>
      </c>
      <c r="AB130" s="53" t="s">
        <v>242</v>
      </c>
      <c r="AC130" s="28" t="s">
        <v>823</v>
      </c>
      <c r="AD130" s="28" t="s">
        <v>215</v>
      </c>
      <c r="AE130" s="28"/>
      <c r="AF130" s="124"/>
      <c r="AG130" s="124"/>
      <c r="AH130" s="124"/>
      <c r="AI130" s="41" t="s">
        <v>824</v>
      </c>
      <c r="AJ130" s="42">
        <v>16</v>
      </c>
      <c r="AK130" s="28" t="s">
        <v>388</v>
      </c>
      <c r="AL130" s="28"/>
      <c r="AM130" s="28" t="s">
        <v>388</v>
      </c>
      <c r="AN130" s="28" t="s">
        <v>111</v>
      </c>
      <c r="AO130" s="28" t="s">
        <v>80</v>
      </c>
      <c r="AP130" s="28" t="s">
        <v>81</v>
      </c>
      <c r="AQ130" s="43" t="s">
        <v>82</v>
      </c>
      <c r="AR130" s="80" t="s">
        <v>825</v>
      </c>
      <c r="AS130" s="41" t="s">
        <v>826</v>
      </c>
      <c r="AT130" s="41" t="s">
        <v>827</v>
      </c>
      <c r="AU130" s="41" t="s">
        <v>165</v>
      </c>
      <c r="AV130" s="41" t="s">
        <v>828</v>
      </c>
      <c r="AW130" s="28" t="s">
        <v>829</v>
      </c>
      <c r="AX130" s="28" t="s">
        <v>114</v>
      </c>
      <c r="AY130" s="41" t="s">
        <v>830</v>
      </c>
      <c r="AZ130" s="28" t="s">
        <v>90</v>
      </c>
      <c r="BA130" s="46" t="s">
        <v>91</v>
      </c>
      <c r="BB130" s="99"/>
      <c r="BC130" s="55">
        <v>25103134919</v>
      </c>
      <c r="BD130" s="55" t="s">
        <v>117</v>
      </c>
      <c r="BE130" s="28" t="s">
        <v>167</v>
      </c>
      <c r="BF130" s="41" t="s">
        <v>831</v>
      </c>
      <c r="BG130" s="50"/>
      <c r="BH130" s="37"/>
      <c r="BI130" s="11"/>
      <c r="BJ130" s="13"/>
      <c r="BK130" s="13"/>
      <c r="BL130" s="11"/>
      <c r="BM130" s="16"/>
      <c r="BN130" s="5"/>
      <c r="BO130" s="24"/>
      <c r="BP130" s="5"/>
      <c r="BQ130" s="11"/>
      <c r="BR130" s="5"/>
      <c r="BS130" s="11"/>
      <c r="BT130" s="5"/>
      <c r="BU130" s="5"/>
      <c r="BV130" s="5"/>
      <c r="BW130" s="23"/>
      <c r="BX130" s="5"/>
      <c r="BY130" s="5"/>
      <c r="BZ130" s="5"/>
      <c r="CA130" s="23"/>
      <c r="CB130" s="5"/>
      <c r="CC130" s="5"/>
      <c r="CD130" s="5"/>
      <c r="CE130" s="116"/>
      <c r="CF130" s="117"/>
      <c r="CG130" s="117"/>
      <c r="CH130" s="117"/>
      <c r="CI130" s="117"/>
      <c r="CJ130" s="116"/>
    </row>
    <row r="131" spans="1:88" s="118" customFormat="1" ht="20.5" customHeight="1">
      <c r="A131" s="28">
        <v>130</v>
      </c>
      <c r="B131" s="102" t="s">
        <v>1626</v>
      </c>
      <c r="C131" s="102" t="s">
        <v>1627</v>
      </c>
      <c r="D131" s="129" t="s">
        <v>1750</v>
      </c>
      <c r="E131" s="32" t="s">
        <v>1689</v>
      </c>
      <c r="F131" s="33" t="s">
        <v>1678</v>
      </c>
      <c r="G131" s="111" t="s">
        <v>1683</v>
      </c>
      <c r="H131" s="34" t="s">
        <v>1283</v>
      </c>
      <c r="I131" s="124"/>
      <c r="J131" s="124"/>
      <c r="K131" s="124"/>
      <c r="L131" s="124"/>
      <c r="M131" s="124"/>
      <c r="N131" s="124"/>
      <c r="O131" s="35">
        <v>45929</v>
      </c>
      <c r="P131" s="35">
        <v>45929</v>
      </c>
      <c r="Q131" s="103"/>
      <c r="R131" s="124"/>
      <c r="S131" s="124"/>
      <c r="T131" s="124"/>
      <c r="U131" s="124"/>
      <c r="V131" s="35">
        <v>36982</v>
      </c>
      <c r="W131" s="37">
        <v>24</v>
      </c>
      <c r="X131" s="37" t="s">
        <v>1628</v>
      </c>
      <c r="Y131" s="28" t="s">
        <v>72</v>
      </c>
      <c r="Z131" s="28" t="s">
        <v>73</v>
      </c>
      <c r="AA131" s="79" t="s">
        <v>1724</v>
      </c>
      <c r="AB131" s="102" t="s">
        <v>106</v>
      </c>
      <c r="AC131" s="102" t="s">
        <v>426</v>
      </c>
      <c r="AD131" s="102" t="s">
        <v>123</v>
      </c>
      <c r="AE131" s="103"/>
      <c r="AF131" s="124"/>
      <c r="AG131" s="124"/>
      <c r="AH131" s="124"/>
      <c r="AI131" s="102" t="s">
        <v>1629</v>
      </c>
      <c r="AJ131" s="42">
        <v>16</v>
      </c>
      <c r="AK131" s="102" t="s">
        <v>541</v>
      </c>
      <c r="AL131" s="103"/>
      <c r="AM131" s="102" t="s">
        <v>541</v>
      </c>
      <c r="AN131" s="102" t="s">
        <v>126</v>
      </c>
      <c r="AO131" s="102" t="s">
        <v>80</v>
      </c>
      <c r="AP131" s="102" t="s">
        <v>81</v>
      </c>
      <c r="AQ131" s="43" t="s">
        <v>82</v>
      </c>
      <c r="AR131" s="107"/>
      <c r="AS131" s="107" t="s">
        <v>1630</v>
      </c>
      <c r="AT131" s="107" t="s">
        <v>1631</v>
      </c>
      <c r="AU131" s="107" t="s">
        <v>88</v>
      </c>
      <c r="AV131" s="107" t="s">
        <v>1632</v>
      </c>
      <c r="AW131" s="107" t="s">
        <v>1633</v>
      </c>
      <c r="AX131" s="107" t="s">
        <v>88</v>
      </c>
      <c r="AY131" s="107" t="s">
        <v>1634</v>
      </c>
      <c r="AZ131" s="28" t="s">
        <v>90</v>
      </c>
      <c r="BA131" s="46" t="s">
        <v>91</v>
      </c>
      <c r="BB131" s="103"/>
      <c r="BC131" s="48">
        <v>25130127829</v>
      </c>
      <c r="BD131" s="48" t="s">
        <v>117</v>
      </c>
      <c r="BE131" s="102" t="s">
        <v>210</v>
      </c>
      <c r="BF131" s="107" t="s">
        <v>1635</v>
      </c>
      <c r="BG131" s="103"/>
      <c r="BH131" s="83"/>
      <c r="BI131" s="83"/>
      <c r="BJ131" s="88"/>
      <c r="BK131" s="83"/>
      <c r="BL131" s="83"/>
      <c r="BM131" s="93"/>
      <c r="BN131" s="103"/>
      <c r="BO131" s="103"/>
      <c r="BP131" s="40"/>
      <c r="BQ131" s="40"/>
      <c r="BR131" s="40"/>
      <c r="BS131" s="10"/>
      <c r="BT131" s="4"/>
      <c r="BU131" s="4"/>
      <c r="BV131" s="4"/>
      <c r="BW131" s="20"/>
      <c r="BX131" s="4"/>
      <c r="BY131" s="4"/>
      <c r="BZ131" s="4"/>
      <c r="CA131" s="20"/>
      <c r="CB131" s="4"/>
      <c r="CC131" s="4"/>
      <c r="CD131" s="4"/>
      <c r="CE131" s="116"/>
      <c r="CF131" s="117"/>
      <c r="CG131" s="117"/>
      <c r="CH131" s="117"/>
      <c r="CI131" s="117"/>
      <c r="CJ131" s="116"/>
    </row>
    <row r="132" spans="1:88" s="118" customFormat="1" ht="20.5" customHeight="1">
      <c r="A132" s="28">
        <v>131</v>
      </c>
      <c r="B132" s="29" t="s">
        <v>833</v>
      </c>
      <c r="C132" s="30" t="s">
        <v>834</v>
      </c>
      <c r="D132" s="129" t="s">
        <v>1750</v>
      </c>
      <c r="E132" s="32" t="s">
        <v>1689</v>
      </c>
      <c r="F132" s="33" t="s">
        <v>1678</v>
      </c>
      <c r="G132" s="111" t="s">
        <v>1683</v>
      </c>
      <c r="H132" s="33" t="s">
        <v>1688</v>
      </c>
      <c r="I132" s="124"/>
      <c r="J132" s="124"/>
      <c r="K132" s="124"/>
      <c r="L132" s="124"/>
      <c r="M132" s="124"/>
      <c r="N132" s="124"/>
      <c r="O132" s="98">
        <v>45854</v>
      </c>
      <c r="P132" s="98">
        <v>45854</v>
      </c>
      <c r="Q132" s="28"/>
      <c r="R132" s="124"/>
      <c r="S132" s="124"/>
      <c r="T132" s="124"/>
      <c r="U132" s="124"/>
      <c r="V132" s="98">
        <v>30490</v>
      </c>
      <c r="W132" s="37">
        <v>42</v>
      </c>
      <c r="X132" s="37" t="s">
        <v>121</v>
      </c>
      <c r="Y132" s="28" t="s">
        <v>72</v>
      </c>
      <c r="Z132" s="28" t="s">
        <v>73</v>
      </c>
      <c r="AA132" s="79" t="s">
        <v>1724</v>
      </c>
      <c r="AB132" s="53" t="s">
        <v>184</v>
      </c>
      <c r="AC132" s="28" t="s">
        <v>835</v>
      </c>
      <c r="AD132" s="28" t="s">
        <v>836</v>
      </c>
      <c r="AE132" s="28"/>
      <c r="AF132" s="124"/>
      <c r="AG132" s="124"/>
      <c r="AH132" s="124"/>
      <c r="AI132" s="41" t="s">
        <v>837</v>
      </c>
      <c r="AJ132" s="42">
        <v>16</v>
      </c>
      <c r="AK132" s="28" t="s">
        <v>158</v>
      </c>
      <c r="AL132" s="28"/>
      <c r="AM132" s="28" t="s">
        <v>158</v>
      </c>
      <c r="AN132" s="28" t="s">
        <v>159</v>
      </c>
      <c r="AO132" s="28" t="s">
        <v>80</v>
      </c>
      <c r="AP132" s="28" t="s">
        <v>81</v>
      </c>
      <c r="AQ132" s="43" t="s">
        <v>82</v>
      </c>
      <c r="AR132" s="28"/>
      <c r="AS132" s="41" t="s">
        <v>838</v>
      </c>
      <c r="AT132" s="41" t="s">
        <v>839</v>
      </c>
      <c r="AU132" s="41" t="s">
        <v>165</v>
      </c>
      <c r="AV132" s="41" t="s">
        <v>840</v>
      </c>
      <c r="AW132" s="28" t="s">
        <v>841</v>
      </c>
      <c r="AX132" s="28" t="s">
        <v>165</v>
      </c>
      <c r="AY132" s="41" t="s">
        <v>842</v>
      </c>
      <c r="AZ132" s="28" t="s">
        <v>90</v>
      </c>
      <c r="BA132" s="46" t="s">
        <v>91</v>
      </c>
      <c r="BB132" s="99"/>
      <c r="BC132" s="55" t="s">
        <v>117</v>
      </c>
      <c r="BD132" s="55" t="s">
        <v>117</v>
      </c>
      <c r="BE132" s="28" t="s">
        <v>196</v>
      </c>
      <c r="BF132" s="41"/>
      <c r="BG132" s="50"/>
      <c r="BH132" s="37"/>
      <c r="BI132" s="10"/>
      <c r="BJ132" s="8"/>
      <c r="BK132" s="8"/>
      <c r="BL132" s="10"/>
      <c r="BM132" s="7"/>
      <c r="BN132" s="4"/>
      <c r="BO132" s="17"/>
      <c r="BP132" s="4"/>
      <c r="BQ132" s="10"/>
      <c r="BR132" s="4"/>
      <c r="BS132" s="10"/>
      <c r="BT132" s="4"/>
      <c r="BU132" s="4"/>
      <c r="BV132" s="4"/>
      <c r="BW132" s="20"/>
      <c r="BX132" s="4"/>
      <c r="BY132" s="4"/>
      <c r="BZ132" s="4"/>
      <c r="CA132" s="20"/>
      <c r="CB132" s="4"/>
      <c r="CC132" s="4"/>
      <c r="CD132" s="4"/>
      <c r="CE132" s="116"/>
      <c r="CF132" s="117"/>
      <c r="CG132" s="117"/>
      <c r="CH132" s="117"/>
      <c r="CI132" s="117"/>
      <c r="CJ132" s="116"/>
    </row>
    <row r="133" spans="1:88" s="118" customFormat="1" ht="20.5" customHeight="1">
      <c r="A133" s="28">
        <v>132</v>
      </c>
      <c r="B133" s="33" t="s">
        <v>154</v>
      </c>
      <c r="C133" s="34" t="s">
        <v>155</v>
      </c>
      <c r="D133" s="129" t="s">
        <v>1750</v>
      </c>
      <c r="E133" s="32" t="s">
        <v>1689</v>
      </c>
      <c r="F133" s="33" t="s">
        <v>1678</v>
      </c>
      <c r="G133" s="33" t="s">
        <v>1685</v>
      </c>
      <c r="H133" s="78" t="s">
        <v>1686</v>
      </c>
      <c r="I133" s="124"/>
      <c r="J133" s="124"/>
      <c r="K133" s="124"/>
      <c r="L133" s="124"/>
      <c r="M133" s="124"/>
      <c r="N133" s="124"/>
      <c r="O133" s="65">
        <v>45709</v>
      </c>
      <c r="P133" s="51">
        <v>45709</v>
      </c>
      <c r="Q133" s="52"/>
      <c r="R133" s="124"/>
      <c r="S133" s="124"/>
      <c r="T133" s="124"/>
      <c r="U133" s="124"/>
      <c r="V133" s="51">
        <v>33036</v>
      </c>
      <c r="W133" s="37">
        <v>35</v>
      </c>
      <c r="X133" s="37" t="s">
        <v>71</v>
      </c>
      <c r="Y133" s="28" t="s">
        <v>72</v>
      </c>
      <c r="Z133" s="28" t="s">
        <v>73</v>
      </c>
      <c r="AA133" s="79" t="s">
        <v>1724</v>
      </c>
      <c r="AB133" s="53" t="s">
        <v>106</v>
      </c>
      <c r="AC133" s="28" t="s">
        <v>156</v>
      </c>
      <c r="AD133" s="28" t="s">
        <v>123</v>
      </c>
      <c r="AE133" s="54"/>
      <c r="AF133" s="124"/>
      <c r="AG133" s="124"/>
      <c r="AH133" s="124"/>
      <c r="AI133" s="55" t="s">
        <v>157</v>
      </c>
      <c r="AJ133" s="42">
        <v>16</v>
      </c>
      <c r="AK133" s="56" t="s">
        <v>158</v>
      </c>
      <c r="AL133" s="72"/>
      <c r="AM133" s="28" t="s">
        <v>158</v>
      </c>
      <c r="AN133" s="28" t="s">
        <v>159</v>
      </c>
      <c r="AO133" s="28" t="s">
        <v>80</v>
      </c>
      <c r="AP133" s="28" t="s">
        <v>81</v>
      </c>
      <c r="AQ133" s="43" t="s">
        <v>82</v>
      </c>
      <c r="AR133" s="67" t="s">
        <v>160</v>
      </c>
      <c r="AS133" s="41" t="s">
        <v>161</v>
      </c>
      <c r="AT133" s="44" t="s">
        <v>162</v>
      </c>
      <c r="AU133" s="44" t="s">
        <v>85</v>
      </c>
      <c r="AV133" s="44" t="s">
        <v>163</v>
      </c>
      <c r="AW133" s="36" t="s">
        <v>164</v>
      </c>
      <c r="AX133" s="36" t="s">
        <v>165</v>
      </c>
      <c r="AY133" s="44" t="s">
        <v>166</v>
      </c>
      <c r="AZ133" s="28" t="s">
        <v>90</v>
      </c>
      <c r="BA133" s="46" t="s">
        <v>91</v>
      </c>
      <c r="BB133" s="59"/>
      <c r="BC133" s="48">
        <v>25041381424</v>
      </c>
      <c r="BD133" s="48" t="s">
        <v>1691</v>
      </c>
      <c r="BE133" s="28" t="s">
        <v>167</v>
      </c>
      <c r="BF133" s="64" t="s">
        <v>168</v>
      </c>
      <c r="BG133" s="71"/>
      <c r="BH133" s="62" t="s">
        <v>117</v>
      </c>
      <c r="BI133" s="10"/>
      <c r="BJ133" s="8"/>
      <c r="BK133" s="8"/>
      <c r="BL133" s="10"/>
      <c r="BM133" s="7"/>
      <c r="BN133" s="4"/>
      <c r="BO133" s="14"/>
      <c r="BP133" s="4"/>
      <c r="BQ133" s="4"/>
      <c r="BR133" s="21"/>
      <c r="BS133" s="4"/>
      <c r="BT133" s="4"/>
      <c r="BU133" s="19"/>
      <c r="BV133" s="19"/>
      <c r="BW133" s="20"/>
      <c r="BX133" s="4"/>
      <c r="BY133" s="4"/>
      <c r="BZ133" s="4"/>
      <c r="CA133" s="20"/>
      <c r="CB133" s="4"/>
      <c r="CC133" s="4"/>
      <c r="CD133" s="4"/>
      <c r="CE133" s="116"/>
      <c r="CF133" s="117"/>
      <c r="CG133" s="117"/>
      <c r="CH133" s="117"/>
      <c r="CI133" s="117"/>
      <c r="CJ133" s="116"/>
    </row>
    <row r="134" spans="1:88" s="118" customFormat="1" ht="20.5" customHeight="1">
      <c r="A134" s="28">
        <v>133</v>
      </c>
      <c r="B134" s="29" t="s">
        <v>1316</v>
      </c>
      <c r="C134" s="34" t="s">
        <v>1317</v>
      </c>
      <c r="D134" s="129" t="s">
        <v>1750</v>
      </c>
      <c r="E134" s="32" t="s">
        <v>1689</v>
      </c>
      <c r="F134" s="33" t="s">
        <v>1678</v>
      </c>
      <c r="G134" s="111" t="s">
        <v>1683</v>
      </c>
      <c r="H134" s="74" t="s">
        <v>1283</v>
      </c>
      <c r="I134" s="124"/>
      <c r="J134" s="124"/>
      <c r="K134" s="124"/>
      <c r="L134" s="124"/>
      <c r="M134" s="124"/>
      <c r="N134" s="124"/>
      <c r="O134" s="35">
        <v>45738</v>
      </c>
      <c r="P134" s="35">
        <v>45738</v>
      </c>
      <c r="Q134" s="36"/>
      <c r="R134" s="124"/>
      <c r="S134" s="124"/>
      <c r="T134" s="124"/>
      <c r="U134" s="124"/>
      <c r="V134" s="35">
        <v>34441</v>
      </c>
      <c r="W134" s="37">
        <v>31</v>
      </c>
      <c r="X134" s="37" t="s">
        <v>71</v>
      </c>
      <c r="Y134" s="28" t="s">
        <v>72</v>
      </c>
      <c r="Z134" s="28" t="s">
        <v>73</v>
      </c>
      <c r="AA134" s="79" t="s">
        <v>1724</v>
      </c>
      <c r="AB134" s="39" t="s">
        <v>106</v>
      </c>
      <c r="AC134" s="36" t="s">
        <v>674</v>
      </c>
      <c r="AD134" s="36" t="s">
        <v>287</v>
      </c>
      <c r="AE134" s="40"/>
      <c r="AF134" s="124"/>
      <c r="AG134" s="124"/>
      <c r="AH134" s="124"/>
      <c r="AI134" s="41" t="s">
        <v>1318</v>
      </c>
      <c r="AJ134" s="42">
        <v>16</v>
      </c>
      <c r="AK134" s="36" t="s">
        <v>203</v>
      </c>
      <c r="AL134" s="40"/>
      <c r="AM134" s="36" t="s">
        <v>203</v>
      </c>
      <c r="AN134" s="36" t="s">
        <v>111</v>
      </c>
      <c r="AO134" s="28" t="s">
        <v>80</v>
      </c>
      <c r="AP134" s="28" t="s">
        <v>81</v>
      </c>
      <c r="AQ134" s="43" t="s">
        <v>82</v>
      </c>
      <c r="AR134" s="101" t="s">
        <v>1319</v>
      </c>
      <c r="AS134" s="41" t="s">
        <v>1320</v>
      </c>
      <c r="AT134" s="41" t="s">
        <v>1321</v>
      </c>
      <c r="AU134" s="41" t="s">
        <v>88</v>
      </c>
      <c r="AV134" s="41" t="s">
        <v>1322</v>
      </c>
      <c r="AW134" s="41" t="s">
        <v>1323</v>
      </c>
      <c r="AX134" s="41" t="s">
        <v>88</v>
      </c>
      <c r="AY134" s="41" t="s">
        <v>1324</v>
      </c>
      <c r="AZ134" s="28" t="s">
        <v>90</v>
      </c>
      <c r="BA134" s="46" t="s">
        <v>91</v>
      </c>
      <c r="BB134" s="47"/>
      <c r="BC134" s="48">
        <v>25041380814</v>
      </c>
      <c r="BD134" s="48" t="s">
        <v>117</v>
      </c>
      <c r="BE134" s="36" t="s">
        <v>102</v>
      </c>
      <c r="BF134" s="41" t="s">
        <v>1325</v>
      </c>
      <c r="BG134" s="65"/>
      <c r="BH134" s="83"/>
      <c r="BI134" s="83"/>
      <c r="BJ134" s="88"/>
      <c r="BK134" s="83"/>
      <c r="BL134" s="83"/>
      <c r="BM134" s="93"/>
      <c r="BN134" s="93"/>
      <c r="BO134" s="93"/>
      <c r="BP134" s="40"/>
      <c r="BQ134" s="40" t="s">
        <v>117</v>
      </c>
      <c r="BR134" s="40" t="s">
        <v>117</v>
      </c>
      <c r="BS134" s="10"/>
      <c r="BT134" s="4"/>
      <c r="BU134" s="4"/>
      <c r="BV134" s="4"/>
      <c r="BW134" s="20"/>
      <c r="BX134" s="4"/>
      <c r="BY134" s="4"/>
      <c r="BZ134" s="4"/>
      <c r="CA134" s="20"/>
      <c r="CB134" s="4"/>
      <c r="CC134" s="4"/>
      <c r="CD134" s="4"/>
      <c r="CE134" s="116"/>
      <c r="CF134" s="117"/>
      <c r="CG134" s="117"/>
      <c r="CH134" s="117"/>
      <c r="CI134" s="117"/>
      <c r="CJ134" s="116"/>
    </row>
    <row r="135" spans="1:88" s="118" customFormat="1" ht="20.5">
      <c r="A135" s="28">
        <v>134</v>
      </c>
      <c r="B135" s="29" t="s">
        <v>1158</v>
      </c>
      <c r="C135" s="73" t="s">
        <v>1159</v>
      </c>
      <c r="D135" s="129" t="s">
        <v>1750</v>
      </c>
      <c r="E135" s="32" t="s">
        <v>1689</v>
      </c>
      <c r="F135" s="33" t="s">
        <v>1678</v>
      </c>
      <c r="G135" s="111" t="s">
        <v>1683</v>
      </c>
      <c r="H135" s="34" t="s">
        <v>1687</v>
      </c>
      <c r="I135" s="124"/>
      <c r="J135" s="124"/>
      <c r="K135" s="124"/>
      <c r="L135" s="124"/>
      <c r="M135" s="124"/>
      <c r="N135" s="124"/>
      <c r="O135" s="65">
        <v>45725</v>
      </c>
      <c r="P135" s="51">
        <v>45725</v>
      </c>
      <c r="Q135" s="55"/>
      <c r="R135" s="124"/>
      <c r="S135" s="124"/>
      <c r="T135" s="124"/>
      <c r="U135" s="124"/>
      <c r="V135" s="51">
        <v>37353</v>
      </c>
      <c r="W135" s="37">
        <v>23</v>
      </c>
      <c r="X135" s="37" t="s">
        <v>96</v>
      </c>
      <c r="Y135" s="28" t="s">
        <v>72</v>
      </c>
      <c r="Z135" s="28" t="s">
        <v>73</v>
      </c>
      <c r="AA135" s="79" t="s">
        <v>1724</v>
      </c>
      <c r="AB135" s="53" t="s">
        <v>106</v>
      </c>
      <c r="AC135" s="28" t="s">
        <v>1160</v>
      </c>
      <c r="AD135" s="28" t="s">
        <v>123</v>
      </c>
      <c r="AE135" s="66"/>
      <c r="AF135" s="124"/>
      <c r="AG135" s="124"/>
      <c r="AH135" s="124"/>
      <c r="AI135" s="55" t="s">
        <v>1161</v>
      </c>
      <c r="AJ135" s="42">
        <v>16</v>
      </c>
      <c r="AK135" s="56" t="s">
        <v>173</v>
      </c>
      <c r="AL135" s="88"/>
      <c r="AM135" s="36" t="s">
        <v>173</v>
      </c>
      <c r="AN135" s="36" t="s">
        <v>111</v>
      </c>
      <c r="AO135" s="36" t="s">
        <v>80</v>
      </c>
      <c r="AP135" s="28" t="s">
        <v>81</v>
      </c>
      <c r="AQ135" s="43" t="s">
        <v>82</v>
      </c>
      <c r="AR135" s="80" t="s">
        <v>1162</v>
      </c>
      <c r="AS135" s="41" t="s">
        <v>1163</v>
      </c>
      <c r="AT135" s="41" t="s">
        <v>1164</v>
      </c>
      <c r="AU135" s="41" t="s">
        <v>1165</v>
      </c>
      <c r="AV135" s="41" t="s">
        <v>1166</v>
      </c>
      <c r="AW135" s="28" t="s">
        <v>1167</v>
      </c>
      <c r="AX135" s="28" t="s">
        <v>999</v>
      </c>
      <c r="AY135" s="41" t="s">
        <v>1168</v>
      </c>
      <c r="AZ135" s="28" t="s">
        <v>90</v>
      </c>
      <c r="BA135" s="46" t="s">
        <v>91</v>
      </c>
      <c r="BB135" s="68"/>
      <c r="BC135" s="48">
        <v>25041381291</v>
      </c>
      <c r="BD135" s="48" t="s">
        <v>117</v>
      </c>
      <c r="BE135" s="28" t="s">
        <v>102</v>
      </c>
      <c r="BF135" s="64" t="s">
        <v>1169</v>
      </c>
      <c r="BG135" s="65"/>
      <c r="BH135" s="37" t="s">
        <v>117</v>
      </c>
      <c r="BI135" s="37" t="s">
        <v>117</v>
      </c>
      <c r="BJ135" s="8"/>
      <c r="BK135" s="8"/>
      <c r="BL135" s="10"/>
      <c r="BM135" s="7"/>
      <c r="BN135" s="4"/>
      <c r="BO135" s="17"/>
      <c r="BP135" s="4"/>
      <c r="BQ135" s="10"/>
      <c r="BR135" s="4"/>
      <c r="BS135" s="10"/>
      <c r="BT135" s="4"/>
      <c r="BU135" s="4"/>
      <c r="BV135" s="4"/>
      <c r="BW135" s="20"/>
      <c r="BX135" s="4"/>
      <c r="BY135" s="4"/>
      <c r="BZ135" s="4"/>
      <c r="CA135" s="20"/>
      <c r="CB135" s="4"/>
      <c r="CC135" s="4"/>
      <c r="CD135" s="4"/>
      <c r="CE135" s="119"/>
      <c r="CF135" s="120"/>
      <c r="CG135" s="120"/>
      <c r="CH135" s="120"/>
      <c r="CI135" s="120"/>
      <c r="CJ135" s="119"/>
    </row>
    <row r="136" spans="1:88" s="118" customFormat="1" ht="20.5">
      <c r="A136" s="28">
        <v>135</v>
      </c>
      <c r="B136" s="33" t="s">
        <v>466</v>
      </c>
      <c r="C136" s="33" t="s">
        <v>467</v>
      </c>
      <c r="D136" s="129" t="s">
        <v>1750</v>
      </c>
      <c r="E136" s="32" t="s">
        <v>1689</v>
      </c>
      <c r="F136" s="33" t="s">
        <v>1678</v>
      </c>
      <c r="G136" s="111" t="s">
        <v>1683</v>
      </c>
      <c r="H136" s="33" t="s">
        <v>1688</v>
      </c>
      <c r="I136" s="124"/>
      <c r="J136" s="124"/>
      <c r="K136" s="124"/>
      <c r="L136" s="124"/>
      <c r="M136" s="124"/>
      <c r="N136" s="124"/>
      <c r="O136" s="50">
        <v>45709</v>
      </c>
      <c r="P136" s="51">
        <v>45709</v>
      </c>
      <c r="Q136" s="55"/>
      <c r="R136" s="124"/>
      <c r="S136" s="124"/>
      <c r="T136" s="124"/>
      <c r="U136" s="124"/>
      <c r="V136" s="51">
        <v>29536</v>
      </c>
      <c r="W136" s="37">
        <v>44</v>
      </c>
      <c r="X136" s="37" t="s">
        <v>121</v>
      </c>
      <c r="Y136" s="28" t="s">
        <v>72</v>
      </c>
      <c r="Z136" s="28" t="s">
        <v>73</v>
      </c>
      <c r="AA136" s="79" t="s">
        <v>1724</v>
      </c>
      <c r="AB136" s="53" t="s">
        <v>432</v>
      </c>
      <c r="AC136" s="28" t="s">
        <v>468</v>
      </c>
      <c r="AD136" s="28" t="s">
        <v>469</v>
      </c>
      <c r="AE136" s="96"/>
      <c r="AF136" s="124"/>
      <c r="AG136" s="124"/>
      <c r="AH136" s="124"/>
      <c r="AI136" s="55" t="s">
        <v>470</v>
      </c>
      <c r="AJ136" s="42">
        <v>16</v>
      </c>
      <c r="AK136" s="56" t="s">
        <v>411</v>
      </c>
      <c r="AL136" s="28"/>
      <c r="AM136" s="28" t="s">
        <v>411</v>
      </c>
      <c r="AN136" s="28" t="s">
        <v>80</v>
      </c>
      <c r="AO136" s="28" t="s">
        <v>80</v>
      </c>
      <c r="AP136" s="28" t="s">
        <v>81</v>
      </c>
      <c r="AQ136" s="43" t="s">
        <v>82</v>
      </c>
      <c r="AR136" s="28"/>
      <c r="AS136" s="41" t="s">
        <v>453</v>
      </c>
      <c r="AT136" s="41" t="s">
        <v>471</v>
      </c>
      <c r="AU136" s="41" t="s">
        <v>85</v>
      </c>
      <c r="AV136" s="41" t="s">
        <v>472</v>
      </c>
      <c r="AW136" s="28" t="s">
        <v>473</v>
      </c>
      <c r="AX136" s="28" t="s">
        <v>132</v>
      </c>
      <c r="AY136" s="41" t="s">
        <v>474</v>
      </c>
      <c r="AZ136" s="28" t="s">
        <v>90</v>
      </c>
      <c r="BA136" s="46" t="s">
        <v>91</v>
      </c>
      <c r="BB136" s="68" t="s">
        <v>475</v>
      </c>
      <c r="BC136" s="55">
        <v>25041381283</v>
      </c>
      <c r="BD136" s="55" t="s">
        <v>1707</v>
      </c>
      <c r="BE136" s="28" t="s">
        <v>92</v>
      </c>
      <c r="BF136" s="49" t="s">
        <v>476</v>
      </c>
      <c r="BG136" s="50"/>
      <c r="BH136" s="37" t="s">
        <v>117</v>
      </c>
      <c r="BI136" s="10"/>
      <c r="BJ136" s="8"/>
      <c r="BK136" s="8"/>
      <c r="BL136" s="10"/>
      <c r="BM136" s="7"/>
      <c r="BN136" s="4"/>
      <c r="BO136" s="14"/>
      <c r="BP136" s="4"/>
      <c r="BQ136" s="4"/>
      <c r="BR136" s="4"/>
      <c r="BS136" s="4"/>
      <c r="BT136" s="4"/>
      <c r="BU136" s="19"/>
      <c r="BV136" s="19"/>
      <c r="BW136" s="20"/>
      <c r="BX136" s="4"/>
      <c r="BY136" s="4"/>
      <c r="BZ136" s="4"/>
      <c r="CA136" s="20"/>
      <c r="CB136" s="4"/>
      <c r="CC136" s="4"/>
      <c r="CD136" s="4"/>
      <c r="CE136" s="116"/>
      <c r="CF136" s="117"/>
      <c r="CG136" s="117"/>
      <c r="CH136" s="117"/>
      <c r="CI136" s="117"/>
      <c r="CJ136" s="116"/>
    </row>
    <row r="137" spans="1:88" s="118" customFormat="1" ht="20.5" customHeight="1">
      <c r="A137" s="28">
        <v>136</v>
      </c>
      <c r="B137" s="29" t="s">
        <v>335</v>
      </c>
      <c r="C137" s="34" t="s">
        <v>336</v>
      </c>
      <c r="D137" s="129" t="s">
        <v>1750</v>
      </c>
      <c r="E137" s="32" t="s">
        <v>1689</v>
      </c>
      <c r="F137" s="33" t="s">
        <v>1679</v>
      </c>
      <c r="G137" s="33" t="s">
        <v>1682</v>
      </c>
      <c r="H137" s="34" t="s">
        <v>1681</v>
      </c>
      <c r="I137" s="124"/>
      <c r="J137" s="124"/>
      <c r="K137" s="124"/>
      <c r="L137" s="124"/>
      <c r="M137" s="124"/>
      <c r="N137" s="124"/>
      <c r="O137" s="35">
        <v>45738</v>
      </c>
      <c r="P137" s="35">
        <v>45738</v>
      </c>
      <c r="Q137" s="36"/>
      <c r="R137" s="124"/>
      <c r="S137" s="124"/>
      <c r="T137" s="124"/>
      <c r="U137" s="124"/>
      <c r="V137" s="35">
        <v>36775</v>
      </c>
      <c r="W137" s="37">
        <v>25</v>
      </c>
      <c r="X137" s="37" t="s">
        <v>96</v>
      </c>
      <c r="Y137" s="28" t="s">
        <v>72</v>
      </c>
      <c r="Z137" s="28" t="s">
        <v>73</v>
      </c>
      <c r="AA137" s="79" t="s">
        <v>1724</v>
      </c>
      <c r="AB137" s="39" t="s">
        <v>106</v>
      </c>
      <c r="AC137" s="36" t="s">
        <v>337</v>
      </c>
      <c r="AD137" s="36" t="s">
        <v>123</v>
      </c>
      <c r="AE137" s="40"/>
      <c r="AF137" s="124"/>
      <c r="AG137" s="124"/>
      <c r="AH137" s="124"/>
      <c r="AI137" s="41" t="s">
        <v>338</v>
      </c>
      <c r="AJ137" s="42">
        <v>16</v>
      </c>
      <c r="AK137" s="36" t="s">
        <v>339</v>
      </c>
      <c r="AL137" s="40" t="s">
        <v>340</v>
      </c>
      <c r="AM137" s="36" t="s">
        <v>339</v>
      </c>
      <c r="AN137" s="36" t="s">
        <v>339</v>
      </c>
      <c r="AO137" s="28" t="s">
        <v>80</v>
      </c>
      <c r="AP137" s="28" t="s">
        <v>81</v>
      </c>
      <c r="AQ137" s="43" t="s">
        <v>82</v>
      </c>
      <c r="AR137" s="80" t="s">
        <v>341</v>
      </c>
      <c r="AS137" s="41" t="s">
        <v>342</v>
      </c>
      <c r="AT137" s="41" t="s">
        <v>343</v>
      </c>
      <c r="AU137" s="108" t="s">
        <v>344</v>
      </c>
      <c r="AV137" s="41" t="s">
        <v>345</v>
      </c>
      <c r="AW137" s="28" t="s">
        <v>346</v>
      </c>
      <c r="AX137" s="28" t="s">
        <v>114</v>
      </c>
      <c r="AY137" s="41" t="s">
        <v>347</v>
      </c>
      <c r="AZ137" s="28" t="s">
        <v>90</v>
      </c>
      <c r="BA137" s="46" t="s">
        <v>91</v>
      </c>
      <c r="BB137" s="47"/>
      <c r="BC137" s="48">
        <v>25041381325</v>
      </c>
      <c r="BD137" s="48" t="s">
        <v>117</v>
      </c>
      <c r="BE137" s="36" t="s">
        <v>102</v>
      </c>
      <c r="BF137" s="44" t="s">
        <v>348</v>
      </c>
      <c r="BG137" s="65"/>
      <c r="BH137" s="83"/>
      <c r="BI137" s="83"/>
      <c r="BJ137" s="88"/>
      <c r="BK137" s="83"/>
      <c r="BL137" s="83"/>
      <c r="BM137" s="93"/>
      <c r="BN137" s="4"/>
      <c r="BO137" s="14"/>
      <c r="BP137" s="4"/>
      <c r="BQ137" s="4"/>
      <c r="BR137" s="4"/>
      <c r="BS137" s="4"/>
      <c r="BT137" s="4"/>
      <c r="BU137" s="19"/>
      <c r="BV137" s="19"/>
      <c r="BW137" s="20"/>
      <c r="BX137" s="4"/>
      <c r="BY137" s="4"/>
      <c r="BZ137" s="4"/>
      <c r="CA137" s="20"/>
      <c r="CB137" s="4"/>
      <c r="CC137" s="4"/>
      <c r="CD137" s="4"/>
      <c r="CE137" s="116"/>
      <c r="CF137" s="117"/>
      <c r="CG137" s="117"/>
      <c r="CH137" s="117"/>
      <c r="CI137" s="117"/>
      <c r="CJ137" s="116"/>
    </row>
    <row r="138" spans="1:88" s="118" customFormat="1" ht="21" customHeight="1">
      <c r="A138" s="28">
        <v>137</v>
      </c>
      <c r="B138" s="102" t="s">
        <v>1636</v>
      </c>
      <c r="C138" s="102" t="s">
        <v>1637</v>
      </c>
      <c r="D138" s="129" t="s">
        <v>1750</v>
      </c>
      <c r="E138" s="32" t="s">
        <v>1689</v>
      </c>
      <c r="F138" s="33" t="s">
        <v>1678</v>
      </c>
      <c r="G138" s="111" t="s">
        <v>1683</v>
      </c>
      <c r="H138" s="34" t="s">
        <v>1283</v>
      </c>
      <c r="I138" s="124"/>
      <c r="J138" s="124"/>
      <c r="K138" s="124"/>
      <c r="L138" s="124"/>
      <c r="M138" s="124"/>
      <c r="N138" s="124"/>
      <c r="O138" s="35">
        <v>45929</v>
      </c>
      <c r="P138" s="35">
        <v>45929</v>
      </c>
      <c r="Q138" s="103"/>
      <c r="R138" s="124"/>
      <c r="S138" s="124"/>
      <c r="T138" s="124"/>
      <c r="U138" s="124"/>
      <c r="V138" s="35">
        <v>35274</v>
      </c>
      <c r="W138" s="37" t="s">
        <v>671</v>
      </c>
      <c r="X138" s="37" t="s">
        <v>1638</v>
      </c>
      <c r="Y138" s="28" t="s">
        <v>72</v>
      </c>
      <c r="Z138" s="28" t="s">
        <v>73</v>
      </c>
      <c r="AA138" s="79" t="s">
        <v>1724</v>
      </c>
      <c r="AB138" s="102" t="s">
        <v>242</v>
      </c>
      <c r="AC138" s="102" t="s">
        <v>1639</v>
      </c>
      <c r="AD138" s="102" t="s">
        <v>215</v>
      </c>
      <c r="AE138" s="103"/>
      <c r="AF138" s="124"/>
      <c r="AG138" s="124"/>
      <c r="AH138" s="124"/>
      <c r="AI138" s="102" t="s">
        <v>1640</v>
      </c>
      <c r="AJ138" s="42">
        <v>16</v>
      </c>
      <c r="AK138" s="102" t="s">
        <v>125</v>
      </c>
      <c r="AL138" s="103"/>
      <c r="AM138" s="102" t="s">
        <v>125</v>
      </c>
      <c r="AN138" s="102" t="s">
        <v>126</v>
      </c>
      <c r="AO138" s="102" t="s">
        <v>80</v>
      </c>
      <c r="AP138" s="102" t="s">
        <v>81</v>
      </c>
      <c r="AQ138" s="43" t="s">
        <v>82</v>
      </c>
      <c r="AR138" s="101" t="s">
        <v>1641</v>
      </c>
      <c r="AS138" s="107" t="s">
        <v>1642</v>
      </c>
      <c r="AT138" s="107" t="s">
        <v>1643</v>
      </c>
      <c r="AU138" s="107" t="s">
        <v>344</v>
      </c>
      <c r="AV138" s="107" t="s">
        <v>1644</v>
      </c>
      <c r="AW138" s="107" t="s">
        <v>1645</v>
      </c>
      <c r="AX138" s="107" t="s">
        <v>88</v>
      </c>
      <c r="AY138" s="107" t="s">
        <v>1646</v>
      </c>
      <c r="AZ138" s="41" t="s">
        <v>90</v>
      </c>
      <c r="BA138" s="46" t="s">
        <v>91</v>
      </c>
      <c r="BB138" s="109"/>
      <c r="BC138" s="44">
        <v>25130127837</v>
      </c>
      <c r="BD138" s="44" t="s">
        <v>117</v>
      </c>
      <c r="BE138" s="102" t="s">
        <v>92</v>
      </c>
      <c r="BF138" s="107" t="s">
        <v>1647</v>
      </c>
      <c r="BG138" s="103"/>
      <c r="BH138" s="83"/>
      <c r="BI138" s="83"/>
      <c r="BJ138" s="88"/>
      <c r="BK138" s="83"/>
      <c r="BL138" s="83"/>
      <c r="BM138" s="93"/>
      <c r="BN138" s="103"/>
      <c r="BO138" s="103"/>
      <c r="BP138" s="40"/>
      <c r="BQ138" s="40"/>
      <c r="BR138" s="40"/>
      <c r="BS138" s="10"/>
      <c r="BT138" s="4"/>
      <c r="BU138" s="4"/>
      <c r="BV138" s="4"/>
      <c r="BW138" s="20"/>
      <c r="BX138" s="4"/>
      <c r="BY138" s="4"/>
      <c r="BZ138" s="4"/>
      <c r="CA138" s="20"/>
      <c r="CB138" s="4"/>
      <c r="CC138" s="4"/>
      <c r="CD138" s="4"/>
      <c r="CE138" s="116"/>
      <c r="CF138" s="117"/>
      <c r="CG138" s="117"/>
      <c r="CH138" s="117"/>
      <c r="CI138" s="117"/>
      <c r="CJ138" s="116"/>
    </row>
    <row r="139" spans="1:88" s="118" customFormat="1" ht="20.5">
      <c r="A139" s="28">
        <v>138</v>
      </c>
      <c r="B139" s="29" t="s">
        <v>844</v>
      </c>
      <c r="C139" s="30" t="s">
        <v>845</v>
      </c>
      <c r="D139" s="129" t="s">
        <v>1750</v>
      </c>
      <c r="E139" s="32" t="s">
        <v>1689</v>
      </c>
      <c r="F139" s="33" t="s">
        <v>1678</v>
      </c>
      <c r="G139" s="111" t="s">
        <v>1683</v>
      </c>
      <c r="H139" s="33" t="s">
        <v>1688</v>
      </c>
      <c r="I139" s="124"/>
      <c r="J139" s="124"/>
      <c r="K139" s="124"/>
      <c r="L139" s="124"/>
      <c r="M139" s="124"/>
      <c r="N139" s="124"/>
      <c r="O139" s="98">
        <v>45854</v>
      </c>
      <c r="P139" s="98">
        <v>45854</v>
      </c>
      <c r="Q139" s="28"/>
      <c r="R139" s="124"/>
      <c r="S139" s="124"/>
      <c r="T139" s="124"/>
      <c r="U139" s="124"/>
      <c r="V139" s="98">
        <v>35331</v>
      </c>
      <c r="W139" s="37">
        <v>29</v>
      </c>
      <c r="X139" s="37" t="s">
        <v>96</v>
      </c>
      <c r="Y139" s="28" t="s">
        <v>72</v>
      </c>
      <c r="Z139" s="28" t="s">
        <v>73</v>
      </c>
      <c r="AA139" s="79" t="s">
        <v>1724</v>
      </c>
      <c r="AB139" s="53" t="s">
        <v>106</v>
      </c>
      <c r="AC139" s="28" t="s">
        <v>108</v>
      </c>
      <c r="AD139" s="28" t="s">
        <v>123</v>
      </c>
      <c r="AE139" s="28"/>
      <c r="AF139" s="124"/>
      <c r="AG139" s="124"/>
      <c r="AH139" s="124"/>
      <c r="AI139" s="41" t="s">
        <v>846</v>
      </c>
      <c r="AJ139" s="42">
        <v>16</v>
      </c>
      <c r="AK139" s="28" t="s">
        <v>388</v>
      </c>
      <c r="AL139" s="28"/>
      <c r="AM139" s="28" t="s">
        <v>388</v>
      </c>
      <c r="AN139" s="28" t="s">
        <v>111</v>
      </c>
      <c r="AO139" s="28" t="s">
        <v>80</v>
      </c>
      <c r="AP139" s="28" t="s">
        <v>81</v>
      </c>
      <c r="AQ139" s="43" t="s">
        <v>82</v>
      </c>
      <c r="AR139" s="80" t="s">
        <v>847</v>
      </c>
      <c r="AS139" s="41" t="s">
        <v>848</v>
      </c>
      <c r="AT139" s="41" t="s">
        <v>336</v>
      </c>
      <c r="AU139" s="41" t="s">
        <v>114</v>
      </c>
      <c r="AV139" s="41" t="s">
        <v>849</v>
      </c>
      <c r="AW139" s="28" t="s">
        <v>850</v>
      </c>
      <c r="AX139" s="28" t="s">
        <v>114</v>
      </c>
      <c r="AY139" s="41" t="s">
        <v>851</v>
      </c>
      <c r="AZ139" s="28" t="s">
        <v>90</v>
      </c>
      <c r="BA139" s="46" t="s">
        <v>91</v>
      </c>
      <c r="BB139" s="99"/>
      <c r="BC139" s="55">
        <v>25103134885</v>
      </c>
      <c r="BD139" s="55" t="s">
        <v>1718</v>
      </c>
      <c r="BE139" s="28" t="s">
        <v>102</v>
      </c>
      <c r="BF139" s="41" t="s">
        <v>852</v>
      </c>
      <c r="BG139" s="50"/>
      <c r="BH139" s="37"/>
      <c r="BI139" s="10"/>
      <c r="BJ139" s="8"/>
      <c r="BK139" s="8"/>
      <c r="BL139" s="10"/>
      <c r="BM139" s="7"/>
      <c r="BN139" s="4"/>
      <c r="BO139" s="17"/>
      <c r="BP139" s="4"/>
      <c r="BQ139" s="10"/>
      <c r="BR139" s="4"/>
      <c r="BS139" s="10"/>
      <c r="BT139" s="4"/>
      <c r="BU139" s="4"/>
      <c r="BV139" s="4"/>
      <c r="BW139" s="20"/>
      <c r="BX139" s="4"/>
      <c r="BY139" s="4"/>
      <c r="BZ139" s="4"/>
      <c r="CA139" s="20"/>
      <c r="CB139" s="4"/>
      <c r="CC139" s="4"/>
      <c r="CD139" s="4"/>
      <c r="CE139" s="116"/>
      <c r="CF139" s="117"/>
      <c r="CG139" s="117"/>
      <c r="CH139" s="117"/>
      <c r="CI139" s="117"/>
      <c r="CJ139" s="116"/>
    </row>
    <row r="140" spans="1:88" s="118" customFormat="1" ht="20.5" customHeight="1">
      <c r="A140" s="28">
        <v>139</v>
      </c>
      <c r="B140" s="110" t="s">
        <v>1648</v>
      </c>
      <c r="C140" s="31" t="s">
        <v>1649</v>
      </c>
      <c r="D140" s="129" t="s">
        <v>1750</v>
      </c>
      <c r="E140" s="32" t="s">
        <v>1689</v>
      </c>
      <c r="F140" s="33" t="s">
        <v>1678</v>
      </c>
      <c r="G140" s="111" t="s">
        <v>1683</v>
      </c>
      <c r="H140" s="112" t="s">
        <v>1283</v>
      </c>
      <c r="I140" s="124"/>
      <c r="J140" s="124"/>
      <c r="K140" s="124"/>
      <c r="L140" s="124"/>
      <c r="M140" s="124"/>
      <c r="N140" s="124"/>
      <c r="O140" s="35">
        <v>45941</v>
      </c>
      <c r="P140" s="35">
        <v>45941</v>
      </c>
      <c r="Q140" s="31"/>
      <c r="R140" s="124"/>
      <c r="S140" s="124"/>
      <c r="T140" s="124"/>
      <c r="U140" s="124"/>
      <c r="V140" s="35">
        <v>32316</v>
      </c>
      <c r="W140" s="37" t="s">
        <v>746</v>
      </c>
      <c r="X140" s="37" t="s">
        <v>1650</v>
      </c>
      <c r="Y140" s="28" t="s">
        <v>72</v>
      </c>
      <c r="Z140" s="28" t="s">
        <v>73</v>
      </c>
      <c r="AA140" s="79" t="s">
        <v>1724</v>
      </c>
      <c r="AB140" s="110" t="s">
        <v>75</v>
      </c>
      <c r="AC140" s="31" t="s">
        <v>1651</v>
      </c>
      <c r="AD140" s="31" t="s">
        <v>1652</v>
      </c>
      <c r="AE140" s="110"/>
      <c r="AF140" s="124"/>
      <c r="AG140" s="124"/>
      <c r="AH140" s="124"/>
      <c r="AI140" s="110" t="s">
        <v>1653</v>
      </c>
      <c r="AJ140" s="42">
        <v>16</v>
      </c>
      <c r="AK140" s="31" t="s">
        <v>217</v>
      </c>
      <c r="AL140" s="110"/>
      <c r="AM140" s="110" t="s">
        <v>217</v>
      </c>
      <c r="AN140" s="31" t="s">
        <v>80</v>
      </c>
      <c r="AO140" s="31" t="s">
        <v>80</v>
      </c>
      <c r="AP140" s="110" t="s">
        <v>81</v>
      </c>
      <c r="AQ140" s="43" t="s">
        <v>82</v>
      </c>
      <c r="AR140" s="31"/>
      <c r="AS140" s="31" t="s">
        <v>1654</v>
      </c>
      <c r="AT140" s="114"/>
      <c r="AU140" s="114"/>
      <c r="AV140" s="31"/>
      <c r="AW140" s="31"/>
      <c r="AX140" s="114"/>
      <c r="AY140" s="114"/>
      <c r="AZ140" s="28" t="s">
        <v>90</v>
      </c>
      <c r="BA140" s="46" t="s">
        <v>91</v>
      </c>
      <c r="BB140" s="110"/>
      <c r="BC140" s="48" t="s">
        <v>117</v>
      </c>
      <c r="BD140" s="48" t="s">
        <v>117</v>
      </c>
      <c r="BE140" s="31" t="s">
        <v>167</v>
      </c>
      <c r="BF140" s="110"/>
      <c r="BG140" s="110"/>
      <c r="BH140" s="83"/>
      <c r="BI140" s="83"/>
      <c r="BJ140" s="88"/>
      <c r="BK140" s="83"/>
      <c r="BL140" s="83"/>
      <c r="BM140" s="93"/>
      <c r="BN140" s="110"/>
      <c r="BO140" s="110"/>
      <c r="BP140" s="40"/>
      <c r="BQ140" s="40"/>
      <c r="BR140" s="40"/>
      <c r="BS140" s="10"/>
      <c r="BT140" s="4"/>
      <c r="BU140" s="4"/>
      <c r="BV140" s="4"/>
      <c r="BW140" s="20"/>
      <c r="BX140" s="4"/>
      <c r="BY140" s="4"/>
      <c r="BZ140" s="4"/>
      <c r="CA140" s="20"/>
      <c r="CB140" s="4"/>
      <c r="CC140" s="4"/>
      <c r="CD140" s="4"/>
      <c r="CE140" s="116"/>
      <c r="CF140" s="117"/>
      <c r="CG140" s="117"/>
      <c r="CH140" s="117"/>
      <c r="CI140" s="117"/>
      <c r="CJ140" s="116"/>
    </row>
    <row r="141" spans="1:88" s="118" customFormat="1" ht="20.5" customHeight="1">
      <c r="A141" s="28">
        <v>140</v>
      </c>
      <c r="B141" s="29" t="s">
        <v>854</v>
      </c>
      <c r="C141" s="30" t="s">
        <v>855</v>
      </c>
      <c r="D141" s="129" t="s">
        <v>1750</v>
      </c>
      <c r="E141" s="32" t="s">
        <v>1689</v>
      </c>
      <c r="F141" s="33" t="s">
        <v>1678</v>
      </c>
      <c r="G141" s="111" t="s">
        <v>1683</v>
      </c>
      <c r="H141" s="33" t="s">
        <v>1688</v>
      </c>
      <c r="I141" s="124"/>
      <c r="J141" s="124"/>
      <c r="K141" s="124"/>
      <c r="L141" s="124"/>
      <c r="M141" s="124"/>
      <c r="N141" s="124"/>
      <c r="O141" s="98">
        <v>45854</v>
      </c>
      <c r="P141" s="98">
        <v>45854</v>
      </c>
      <c r="Q141" s="28"/>
      <c r="R141" s="124"/>
      <c r="S141" s="124"/>
      <c r="T141" s="124"/>
      <c r="U141" s="124"/>
      <c r="V141" s="98">
        <v>34246</v>
      </c>
      <c r="W141" s="37">
        <v>32</v>
      </c>
      <c r="X141" s="37" t="s">
        <v>71</v>
      </c>
      <c r="Y141" s="28" t="s">
        <v>72</v>
      </c>
      <c r="Z141" s="28" t="s">
        <v>73</v>
      </c>
      <c r="AA141" s="79" t="s">
        <v>1724</v>
      </c>
      <c r="AB141" s="53" t="s">
        <v>184</v>
      </c>
      <c r="AC141" s="28" t="s">
        <v>351</v>
      </c>
      <c r="AD141" s="28" t="s">
        <v>583</v>
      </c>
      <c r="AE141" s="28"/>
      <c r="AF141" s="124"/>
      <c r="AG141" s="124"/>
      <c r="AH141" s="124"/>
      <c r="AI141" s="41" t="s">
        <v>856</v>
      </c>
      <c r="AJ141" s="42">
        <v>16</v>
      </c>
      <c r="AK141" s="28" t="s">
        <v>110</v>
      </c>
      <c r="AL141" s="28"/>
      <c r="AM141" s="28" t="s">
        <v>110</v>
      </c>
      <c r="AN141" s="28" t="s">
        <v>111</v>
      </c>
      <c r="AO141" s="28" t="s">
        <v>80</v>
      </c>
      <c r="AP141" s="28" t="s">
        <v>81</v>
      </c>
      <c r="AQ141" s="43" t="s">
        <v>82</v>
      </c>
      <c r="AR141" s="80" t="s">
        <v>857</v>
      </c>
      <c r="AS141" s="41" t="s">
        <v>858</v>
      </c>
      <c r="AT141" s="41"/>
      <c r="AU141" s="41"/>
      <c r="AV141" s="41"/>
      <c r="AW141" s="28"/>
      <c r="AX141" s="28"/>
      <c r="AY141" s="41"/>
      <c r="AZ141" s="28" t="s">
        <v>90</v>
      </c>
      <c r="BA141" s="46" t="s">
        <v>91</v>
      </c>
      <c r="BB141" s="99"/>
      <c r="BC141" s="55" t="s">
        <v>117</v>
      </c>
      <c r="BD141" s="55" t="s">
        <v>117</v>
      </c>
      <c r="BE141" s="28" t="s">
        <v>102</v>
      </c>
      <c r="BF141" s="41" t="s">
        <v>859</v>
      </c>
      <c r="BG141" s="50"/>
      <c r="BH141" s="37"/>
      <c r="BI141" s="10"/>
      <c r="BJ141" s="8"/>
      <c r="BK141" s="8"/>
      <c r="BL141" s="10"/>
      <c r="BM141" s="7"/>
      <c r="BN141" s="4"/>
      <c r="BO141" s="17"/>
      <c r="BP141" s="4"/>
      <c r="BQ141" s="10"/>
      <c r="BR141" s="4"/>
      <c r="BS141" s="10"/>
      <c r="BT141" s="4"/>
      <c r="BU141" s="4"/>
      <c r="BV141" s="4"/>
      <c r="BW141" s="20"/>
      <c r="BX141" s="4"/>
      <c r="BY141" s="4"/>
      <c r="BZ141" s="4"/>
      <c r="CA141" s="20"/>
      <c r="CB141" s="4"/>
      <c r="CC141" s="4"/>
      <c r="CD141" s="4"/>
      <c r="CE141" s="116"/>
      <c r="CF141" s="117"/>
      <c r="CG141" s="117"/>
      <c r="CH141" s="117"/>
      <c r="CI141" s="117"/>
      <c r="CJ141" s="116"/>
    </row>
    <row r="142" spans="1:88" s="118" customFormat="1" ht="20.5" customHeight="1">
      <c r="A142" s="28">
        <v>141</v>
      </c>
      <c r="B142" s="110" t="s">
        <v>1655</v>
      </c>
      <c r="C142" s="31" t="s">
        <v>1656</v>
      </c>
      <c r="D142" s="129" t="s">
        <v>1750</v>
      </c>
      <c r="E142" s="32" t="s">
        <v>1689</v>
      </c>
      <c r="F142" s="33" t="s">
        <v>1678</v>
      </c>
      <c r="G142" s="111" t="s">
        <v>1683</v>
      </c>
      <c r="H142" s="112" t="s">
        <v>1283</v>
      </c>
      <c r="I142" s="124"/>
      <c r="J142" s="124"/>
      <c r="K142" s="124"/>
      <c r="L142" s="124"/>
      <c r="M142" s="124"/>
      <c r="N142" s="124"/>
      <c r="O142" s="35">
        <v>45941</v>
      </c>
      <c r="P142" s="35">
        <v>45941</v>
      </c>
      <c r="Q142" s="31"/>
      <c r="R142" s="124"/>
      <c r="S142" s="124"/>
      <c r="T142" s="124"/>
      <c r="U142" s="124"/>
      <c r="V142" s="35">
        <v>37547</v>
      </c>
      <c r="W142" s="37" t="s">
        <v>620</v>
      </c>
      <c r="X142" s="37" t="s">
        <v>1657</v>
      </c>
      <c r="Y142" s="28" t="s">
        <v>72</v>
      </c>
      <c r="Z142" s="28" t="s">
        <v>73</v>
      </c>
      <c r="AA142" s="79" t="s">
        <v>1724</v>
      </c>
      <c r="AB142" s="110" t="s">
        <v>106</v>
      </c>
      <c r="AC142" s="31" t="s">
        <v>108</v>
      </c>
      <c r="AD142" s="31" t="s">
        <v>123</v>
      </c>
      <c r="AE142" s="110"/>
      <c r="AF142" s="124"/>
      <c r="AG142" s="124"/>
      <c r="AH142" s="124"/>
      <c r="AI142" s="110" t="s">
        <v>1658</v>
      </c>
      <c r="AJ142" s="42">
        <v>16</v>
      </c>
      <c r="AK142" s="31" t="s">
        <v>541</v>
      </c>
      <c r="AL142" s="110"/>
      <c r="AM142" s="110" t="s">
        <v>541</v>
      </c>
      <c r="AN142" s="31" t="s">
        <v>126</v>
      </c>
      <c r="AO142" s="31" t="s">
        <v>80</v>
      </c>
      <c r="AP142" s="110" t="s">
        <v>81</v>
      </c>
      <c r="AQ142" s="43" t="s">
        <v>82</v>
      </c>
      <c r="AR142" s="31"/>
      <c r="AS142" s="31" t="s">
        <v>1659</v>
      </c>
      <c r="AT142" s="114"/>
      <c r="AU142" s="114"/>
      <c r="AV142" s="31"/>
      <c r="AW142" s="31"/>
      <c r="AX142" s="114"/>
      <c r="AY142" s="114"/>
      <c r="AZ142" s="28" t="s">
        <v>90</v>
      </c>
      <c r="BA142" s="46" t="s">
        <v>91</v>
      </c>
      <c r="BB142" s="110"/>
      <c r="BC142" s="48" t="s">
        <v>117</v>
      </c>
      <c r="BD142" s="48" t="s">
        <v>117</v>
      </c>
      <c r="BE142" s="31" t="s">
        <v>102</v>
      </c>
      <c r="BF142" s="110"/>
      <c r="BG142" s="110"/>
      <c r="BH142" s="83"/>
      <c r="BI142" s="83"/>
      <c r="BJ142" s="88"/>
      <c r="BK142" s="83"/>
      <c r="BL142" s="83"/>
      <c r="BM142" s="93"/>
      <c r="BN142" s="110"/>
      <c r="BO142" s="110"/>
      <c r="BP142" s="40"/>
      <c r="BQ142" s="40"/>
      <c r="BR142" s="40"/>
      <c r="BS142" s="10"/>
      <c r="BT142" s="4"/>
      <c r="BU142" s="4"/>
      <c r="BV142" s="4"/>
      <c r="BW142" s="20"/>
      <c r="BX142" s="4"/>
      <c r="BY142" s="4"/>
      <c r="BZ142" s="4"/>
      <c r="CA142" s="20"/>
      <c r="CB142" s="4"/>
      <c r="CC142" s="4"/>
      <c r="CD142" s="4"/>
      <c r="CE142" s="116"/>
      <c r="CF142" s="117"/>
      <c r="CG142" s="117"/>
      <c r="CH142" s="117"/>
      <c r="CI142" s="117"/>
      <c r="CJ142" s="116"/>
    </row>
    <row r="143" spans="1:88" s="118" customFormat="1" ht="20.5">
      <c r="A143" s="28">
        <v>142</v>
      </c>
      <c r="B143" s="29" t="s">
        <v>861</v>
      </c>
      <c r="C143" s="30" t="s">
        <v>862</v>
      </c>
      <c r="D143" s="129" t="s">
        <v>1750</v>
      </c>
      <c r="E143" s="32" t="s">
        <v>1689</v>
      </c>
      <c r="F143" s="33" t="s">
        <v>1678</v>
      </c>
      <c r="G143" s="111" t="s">
        <v>1683</v>
      </c>
      <c r="H143" s="33" t="s">
        <v>1688</v>
      </c>
      <c r="I143" s="124"/>
      <c r="J143" s="124"/>
      <c r="K143" s="124"/>
      <c r="L143" s="124"/>
      <c r="M143" s="124"/>
      <c r="N143" s="124"/>
      <c r="O143" s="98">
        <v>45854</v>
      </c>
      <c r="P143" s="98">
        <v>45854</v>
      </c>
      <c r="Q143" s="28"/>
      <c r="R143" s="124"/>
      <c r="S143" s="124"/>
      <c r="T143" s="124"/>
      <c r="U143" s="124"/>
      <c r="V143" s="98">
        <v>36974</v>
      </c>
      <c r="W143" s="37">
        <v>24</v>
      </c>
      <c r="X143" s="37" t="s">
        <v>96</v>
      </c>
      <c r="Y143" s="28" t="s">
        <v>72</v>
      </c>
      <c r="Z143" s="28" t="s">
        <v>73</v>
      </c>
      <c r="AA143" s="79" t="s">
        <v>1724</v>
      </c>
      <c r="AB143" s="53" t="s">
        <v>106</v>
      </c>
      <c r="AC143" s="28" t="s">
        <v>108</v>
      </c>
      <c r="AD143" s="28" t="s">
        <v>123</v>
      </c>
      <c r="AE143" s="28"/>
      <c r="AF143" s="124"/>
      <c r="AG143" s="124"/>
      <c r="AH143" s="124"/>
      <c r="AI143" s="41" t="s">
        <v>863</v>
      </c>
      <c r="AJ143" s="42">
        <v>16</v>
      </c>
      <c r="AK143" s="28" t="s">
        <v>864</v>
      </c>
      <c r="AL143" s="28"/>
      <c r="AM143" s="28" t="s">
        <v>864</v>
      </c>
      <c r="AN143" s="28" t="s">
        <v>333</v>
      </c>
      <c r="AO143" s="28" t="s">
        <v>80</v>
      </c>
      <c r="AP143" s="28" t="s">
        <v>81</v>
      </c>
      <c r="AQ143" s="43" t="s">
        <v>82</v>
      </c>
      <c r="AR143" s="80" t="s">
        <v>865</v>
      </c>
      <c r="AS143" s="41" t="s">
        <v>866</v>
      </c>
      <c r="AT143" s="41" t="s">
        <v>867</v>
      </c>
      <c r="AU143" s="41" t="s">
        <v>85</v>
      </c>
      <c r="AV143" s="41" t="s">
        <v>868</v>
      </c>
      <c r="AW143" s="28" t="s">
        <v>869</v>
      </c>
      <c r="AX143" s="28" t="s">
        <v>88</v>
      </c>
      <c r="AY143" s="41" t="s">
        <v>870</v>
      </c>
      <c r="AZ143" s="28" t="s">
        <v>90</v>
      </c>
      <c r="BA143" s="46" t="s">
        <v>91</v>
      </c>
      <c r="BB143" s="99"/>
      <c r="BC143" s="55">
        <v>25103134745</v>
      </c>
      <c r="BD143" s="55" t="s">
        <v>117</v>
      </c>
      <c r="BE143" s="28" t="s">
        <v>116</v>
      </c>
      <c r="BF143" s="41" t="s">
        <v>871</v>
      </c>
      <c r="BG143" s="50"/>
      <c r="BH143" s="37"/>
      <c r="BI143" s="10"/>
      <c r="BJ143" s="8"/>
      <c r="BK143" s="8"/>
      <c r="BL143" s="10"/>
      <c r="BM143" s="7"/>
      <c r="BN143" s="4"/>
      <c r="BO143" s="17"/>
      <c r="BP143" s="4"/>
      <c r="BQ143" s="10"/>
      <c r="BR143" s="4"/>
      <c r="BS143" s="10"/>
      <c r="BT143" s="4"/>
      <c r="BU143" s="4"/>
      <c r="BV143" s="4"/>
      <c r="BW143" s="20"/>
      <c r="BX143" s="4"/>
      <c r="BY143" s="4"/>
      <c r="BZ143" s="4"/>
      <c r="CA143" s="20"/>
      <c r="CB143" s="4"/>
      <c r="CC143" s="4"/>
      <c r="CD143" s="4"/>
      <c r="CE143" s="116"/>
      <c r="CF143" s="117"/>
      <c r="CG143" s="117"/>
      <c r="CH143" s="117"/>
      <c r="CI143" s="117"/>
      <c r="CJ143" s="116"/>
    </row>
    <row r="144" spans="1:88" s="118" customFormat="1" ht="20.5">
      <c r="A144" s="28">
        <v>143</v>
      </c>
      <c r="B144" s="110" t="s">
        <v>1660</v>
      </c>
      <c r="C144" s="31" t="s">
        <v>1661</v>
      </c>
      <c r="D144" s="129" t="s">
        <v>1750</v>
      </c>
      <c r="E144" s="32" t="s">
        <v>1689</v>
      </c>
      <c r="F144" s="33" t="s">
        <v>1678</v>
      </c>
      <c r="G144" s="111" t="s">
        <v>1683</v>
      </c>
      <c r="H144" s="112" t="s">
        <v>1283</v>
      </c>
      <c r="I144" s="124"/>
      <c r="J144" s="124"/>
      <c r="K144" s="124"/>
      <c r="L144" s="124"/>
      <c r="M144" s="124"/>
      <c r="N144" s="124"/>
      <c r="O144" s="35">
        <v>45941</v>
      </c>
      <c r="P144" s="35">
        <v>45941</v>
      </c>
      <c r="Q144" s="31"/>
      <c r="R144" s="124"/>
      <c r="S144" s="124"/>
      <c r="T144" s="124"/>
      <c r="U144" s="124"/>
      <c r="V144" s="35">
        <v>29687</v>
      </c>
      <c r="W144" s="37" t="s">
        <v>791</v>
      </c>
      <c r="X144" s="37" t="s">
        <v>1662</v>
      </c>
      <c r="Y144" s="28" t="s">
        <v>72</v>
      </c>
      <c r="Z144" s="28" t="s">
        <v>73</v>
      </c>
      <c r="AA144" s="79" t="s">
        <v>1724</v>
      </c>
      <c r="AB144" s="110" t="s">
        <v>1663</v>
      </c>
      <c r="AC144" s="31" t="s">
        <v>1664</v>
      </c>
      <c r="AD144" s="31" t="s">
        <v>123</v>
      </c>
      <c r="AE144" s="110"/>
      <c r="AF144" s="124"/>
      <c r="AG144" s="124"/>
      <c r="AH144" s="124"/>
      <c r="AI144" s="110" t="s">
        <v>1665</v>
      </c>
      <c r="AJ144" s="42">
        <v>16</v>
      </c>
      <c r="AK144" s="31" t="s">
        <v>523</v>
      </c>
      <c r="AL144" s="110"/>
      <c r="AM144" s="110" t="s">
        <v>523</v>
      </c>
      <c r="AN144" s="31" t="s">
        <v>523</v>
      </c>
      <c r="AO144" s="31" t="s">
        <v>524</v>
      </c>
      <c r="AP144" s="110" t="s">
        <v>81</v>
      </c>
      <c r="AQ144" s="43" t="s">
        <v>82</v>
      </c>
      <c r="AR144" s="31"/>
      <c r="AS144" s="31" t="s">
        <v>1666</v>
      </c>
      <c r="AT144" s="114"/>
      <c r="AU144" s="114"/>
      <c r="AV144" s="31"/>
      <c r="AW144" s="31"/>
      <c r="AX144" s="114"/>
      <c r="AY144" s="114"/>
      <c r="AZ144" s="28" t="s">
        <v>90</v>
      </c>
      <c r="BA144" s="46" t="s">
        <v>91</v>
      </c>
      <c r="BB144" s="110"/>
      <c r="BC144" s="48" t="s">
        <v>117</v>
      </c>
      <c r="BD144" s="48" t="s">
        <v>117</v>
      </c>
      <c r="BE144" s="31" t="s">
        <v>196</v>
      </c>
      <c r="BF144" s="110"/>
      <c r="BG144" s="110"/>
      <c r="BH144" s="83"/>
      <c r="BI144" s="83"/>
      <c r="BJ144" s="88"/>
      <c r="BK144" s="83"/>
      <c r="BL144" s="83"/>
      <c r="BM144" s="93"/>
      <c r="BN144" s="110"/>
      <c r="BO144" s="110"/>
      <c r="BP144" s="40"/>
      <c r="BQ144" s="40"/>
      <c r="BR144" s="40"/>
      <c r="BS144" s="10"/>
      <c r="BT144" s="4"/>
      <c r="BU144" s="4"/>
      <c r="BV144" s="4"/>
      <c r="BW144" s="20"/>
      <c r="BX144" s="4"/>
      <c r="BY144" s="4"/>
      <c r="BZ144" s="4"/>
      <c r="CA144" s="20"/>
      <c r="CB144" s="4"/>
      <c r="CC144" s="4"/>
      <c r="CD144" s="4"/>
      <c r="CE144" s="116"/>
      <c r="CF144" s="117"/>
      <c r="CG144" s="117"/>
      <c r="CH144" s="117"/>
      <c r="CI144" s="117"/>
      <c r="CJ144" s="116"/>
    </row>
    <row r="145" spans="1:88" s="118" customFormat="1" ht="20.5" customHeight="1">
      <c r="A145" s="28">
        <v>144</v>
      </c>
      <c r="B145" s="29" t="s">
        <v>873</v>
      </c>
      <c r="C145" s="30" t="s">
        <v>874</v>
      </c>
      <c r="D145" s="129" t="s">
        <v>1750</v>
      </c>
      <c r="E145" s="32" t="s">
        <v>1689</v>
      </c>
      <c r="F145" s="33" t="s">
        <v>1678</v>
      </c>
      <c r="G145" s="111" t="s">
        <v>1683</v>
      </c>
      <c r="H145" s="33" t="s">
        <v>1688</v>
      </c>
      <c r="I145" s="124"/>
      <c r="J145" s="124"/>
      <c r="K145" s="124"/>
      <c r="L145" s="124"/>
      <c r="M145" s="124"/>
      <c r="N145" s="124"/>
      <c r="O145" s="98">
        <v>45854</v>
      </c>
      <c r="P145" s="98">
        <v>45854</v>
      </c>
      <c r="Q145" s="28"/>
      <c r="R145" s="124"/>
      <c r="S145" s="124"/>
      <c r="T145" s="124"/>
      <c r="U145" s="124"/>
      <c r="V145" s="98">
        <v>36065</v>
      </c>
      <c r="W145" s="37">
        <v>27</v>
      </c>
      <c r="X145" s="37" t="s">
        <v>96</v>
      </c>
      <c r="Y145" s="28" t="s">
        <v>72</v>
      </c>
      <c r="Z145" s="28" t="s">
        <v>73</v>
      </c>
      <c r="AA145" s="79" t="s">
        <v>1724</v>
      </c>
      <c r="AB145" s="53" t="s">
        <v>184</v>
      </c>
      <c r="AC145" s="28" t="s">
        <v>532</v>
      </c>
      <c r="AD145" s="28" t="s">
        <v>583</v>
      </c>
      <c r="AE145" s="28"/>
      <c r="AF145" s="124"/>
      <c r="AG145" s="124"/>
      <c r="AH145" s="124"/>
      <c r="AI145" s="41" t="s">
        <v>875</v>
      </c>
      <c r="AJ145" s="42">
        <v>16</v>
      </c>
      <c r="AK145" s="28" t="s">
        <v>876</v>
      </c>
      <c r="AL145" s="28"/>
      <c r="AM145" s="28" t="s">
        <v>876</v>
      </c>
      <c r="AN145" s="28" t="s">
        <v>126</v>
      </c>
      <c r="AO145" s="28" t="s">
        <v>80</v>
      </c>
      <c r="AP145" s="28" t="s">
        <v>81</v>
      </c>
      <c r="AQ145" s="43" t="s">
        <v>82</v>
      </c>
      <c r="AR145" s="80" t="s">
        <v>877</v>
      </c>
      <c r="AS145" s="41" t="s">
        <v>878</v>
      </c>
      <c r="AT145" s="41" t="s">
        <v>879</v>
      </c>
      <c r="AU145" s="41" t="s">
        <v>88</v>
      </c>
      <c r="AV145" s="41" t="s">
        <v>880</v>
      </c>
      <c r="AW145" s="28" t="s">
        <v>881</v>
      </c>
      <c r="AX145" s="28" t="s">
        <v>88</v>
      </c>
      <c r="AY145" s="41" t="s">
        <v>882</v>
      </c>
      <c r="AZ145" s="28" t="s">
        <v>90</v>
      </c>
      <c r="BA145" s="46" t="s">
        <v>91</v>
      </c>
      <c r="BB145" s="99" t="s">
        <v>883</v>
      </c>
      <c r="BC145" s="55">
        <v>25103134703</v>
      </c>
      <c r="BD145" s="55" t="s">
        <v>117</v>
      </c>
      <c r="BE145" s="28" t="s">
        <v>210</v>
      </c>
      <c r="BF145" s="41" t="s">
        <v>884</v>
      </c>
      <c r="BG145" s="50"/>
      <c r="BH145" s="37"/>
      <c r="BI145" s="10"/>
      <c r="BJ145" s="8"/>
      <c r="BK145" s="8"/>
      <c r="BL145" s="10"/>
      <c r="BM145" s="7"/>
      <c r="BN145" s="4"/>
      <c r="BO145" s="17"/>
      <c r="BP145" s="4"/>
      <c r="BQ145" s="10"/>
      <c r="BR145" s="4"/>
      <c r="BS145" s="10"/>
      <c r="BT145" s="4"/>
      <c r="BU145" s="4"/>
      <c r="BV145" s="4"/>
      <c r="BW145" s="20"/>
      <c r="BX145" s="4"/>
      <c r="BY145" s="4"/>
      <c r="BZ145" s="4"/>
      <c r="CA145" s="20"/>
      <c r="CB145" s="4"/>
      <c r="CC145" s="4"/>
      <c r="CD145" s="4"/>
      <c r="CE145" s="116"/>
      <c r="CF145" s="117"/>
      <c r="CG145" s="117"/>
      <c r="CH145" s="117"/>
      <c r="CI145" s="117"/>
      <c r="CJ145" s="116"/>
    </row>
    <row r="146" spans="1:88" s="118" customFormat="1" ht="20.5">
      <c r="A146" s="28">
        <v>145</v>
      </c>
      <c r="B146" s="110" t="s">
        <v>1667</v>
      </c>
      <c r="C146" s="31" t="s">
        <v>1668</v>
      </c>
      <c r="D146" s="129" t="s">
        <v>1750</v>
      </c>
      <c r="E146" s="32" t="s">
        <v>1689</v>
      </c>
      <c r="F146" s="33" t="s">
        <v>1678</v>
      </c>
      <c r="G146" s="111" t="s">
        <v>1683</v>
      </c>
      <c r="H146" s="112" t="s">
        <v>1283</v>
      </c>
      <c r="I146" s="124"/>
      <c r="J146" s="124"/>
      <c r="K146" s="124"/>
      <c r="L146" s="124"/>
      <c r="M146" s="124"/>
      <c r="N146" s="124"/>
      <c r="O146" s="35">
        <v>45941</v>
      </c>
      <c r="P146" s="35">
        <v>45941</v>
      </c>
      <c r="Q146" s="31"/>
      <c r="R146" s="124"/>
      <c r="S146" s="124"/>
      <c r="T146" s="124"/>
      <c r="U146" s="124"/>
      <c r="V146" s="35">
        <v>37694</v>
      </c>
      <c r="W146" s="37">
        <v>22</v>
      </c>
      <c r="X146" s="37" t="s">
        <v>1669</v>
      </c>
      <c r="Y146" s="28" t="s">
        <v>72</v>
      </c>
      <c r="Z146" s="28" t="s">
        <v>73</v>
      </c>
      <c r="AA146" s="79" t="s">
        <v>1724</v>
      </c>
      <c r="AB146" s="110" t="s">
        <v>106</v>
      </c>
      <c r="AC146" s="31" t="s">
        <v>108</v>
      </c>
      <c r="AD146" s="31" t="s">
        <v>123</v>
      </c>
      <c r="AE146" s="110"/>
      <c r="AF146" s="124"/>
      <c r="AG146" s="124"/>
      <c r="AH146" s="124"/>
      <c r="AI146" s="110" t="s">
        <v>1670</v>
      </c>
      <c r="AJ146" s="42">
        <v>16</v>
      </c>
      <c r="AK146" s="31" t="s">
        <v>1671</v>
      </c>
      <c r="AL146" s="110"/>
      <c r="AM146" s="110" t="s">
        <v>1671</v>
      </c>
      <c r="AN146" s="31" t="s">
        <v>80</v>
      </c>
      <c r="AO146" s="31" t="s">
        <v>80</v>
      </c>
      <c r="AP146" s="110" t="s">
        <v>81</v>
      </c>
      <c r="AQ146" s="43" t="s">
        <v>82</v>
      </c>
      <c r="AR146" s="31"/>
      <c r="AS146" s="31" t="s">
        <v>1672</v>
      </c>
      <c r="AT146" s="114"/>
      <c r="AU146" s="114"/>
      <c r="AV146" s="31"/>
      <c r="AW146" s="31"/>
      <c r="AX146" s="114"/>
      <c r="AY146" s="114"/>
      <c r="AZ146" s="28" t="s">
        <v>90</v>
      </c>
      <c r="BA146" s="46" t="s">
        <v>91</v>
      </c>
      <c r="BB146" s="110"/>
      <c r="BC146" s="48" t="s">
        <v>117</v>
      </c>
      <c r="BD146" s="48" t="s">
        <v>117</v>
      </c>
      <c r="BE146" s="31" t="s">
        <v>102</v>
      </c>
      <c r="BF146" s="110"/>
      <c r="BG146" s="110"/>
      <c r="BH146" s="83"/>
      <c r="BI146" s="83"/>
      <c r="BJ146" s="88"/>
      <c r="BK146" s="83"/>
      <c r="BL146" s="83"/>
      <c r="BM146" s="93"/>
      <c r="BN146" s="110"/>
      <c r="BO146" s="110"/>
      <c r="BP146" s="40"/>
      <c r="BQ146" s="40"/>
      <c r="BR146" s="40"/>
      <c r="BS146" s="10"/>
      <c r="BT146" s="4"/>
      <c r="BU146" s="4"/>
      <c r="BV146" s="4"/>
      <c r="BW146" s="20"/>
      <c r="BX146" s="4"/>
      <c r="BY146" s="4"/>
      <c r="BZ146" s="4"/>
      <c r="CA146" s="20"/>
      <c r="CB146" s="4"/>
      <c r="CC146" s="4"/>
      <c r="CD146" s="4"/>
      <c r="CE146" s="116"/>
      <c r="CF146" s="117"/>
      <c r="CG146" s="117"/>
      <c r="CH146" s="117"/>
      <c r="CI146" s="117"/>
      <c r="CJ146" s="116"/>
    </row>
    <row r="147" spans="1:88" s="118" customFormat="1" ht="20.5">
      <c r="A147" s="28">
        <v>146</v>
      </c>
      <c r="B147" s="29" t="s">
        <v>886</v>
      </c>
      <c r="C147" s="30" t="s">
        <v>887</v>
      </c>
      <c r="D147" s="129" t="s">
        <v>1750</v>
      </c>
      <c r="E147" s="32" t="s">
        <v>1689</v>
      </c>
      <c r="F147" s="33" t="s">
        <v>1678</v>
      </c>
      <c r="G147" s="111" t="s">
        <v>1683</v>
      </c>
      <c r="H147" s="33" t="s">
        <v>1688</v>
      </c>
      <c r="I147" s="124"/>
      <c r="J147" s="124"/>
      <c r="K147" s="124"/>
      <c r="L147" s="124"/>
      <c r="M147" s="124"/>
      <c r="N147" s="124"/>
      <c r="O147" s="98">
        <v>45854</v>
      </c>
      <c r="P147" s="98">
        <v>45854</v>
      </c>
      <c r="Q147" s="28"/>
      <c r="R147" s="124"/>
      <c r="S147" s="124"/>
      <c r="T147" s="124"/>
      <c r="U147" s="124"/>
      <c r="V147" s="98">
        <v>37320</v>
      </c>
      <c r="W147" s="37">
        <v>23</v>
      </c>
      <c r="X147" s="37" t="s">
        <v>96</v>
      </c>
      <c r="Y147" s="28" t="s">
        <v>72</v>
      </c>
      <c r="Z147" s="28" t="s">
        <v>73</v>
      </c>
      <c r="AA147" s="79" t="s">
        <v>1724</v>
      </c>
      <c r="AB147" s="53" t="s">
        <v>184</v>
      </c>
      <c r="AC147" s="28" t="s">
        <v>396</v>
      </c>
      <c r="AD147" s="28" t="s">
        <v>888</v>
      </c>
      <c r="AE147" s="28"/>
      <c r="AF147" s="124"/>
      <c r="AG147" s="124"/>
      <c r="AH147" s="124"/>
      <c r="AI147" s="41" t="s">
        <v>889</v>
      </c>
      <c r="AJ147" s="42">
        <v>16</v>
      </c>
      <c r="AK147" s="28" t="s">
        <v>650</v>
      </c>
      <c r="AL147" s="28"/>
      <c r="AM147" s="28" t="s">
        <v>650</v>
      </c>
      <c r="AN147" s="28" t="s">
        <v>253</v>
      </c>
      <c r="AO147" s="28" t="s">
        <v>80</v>
      </c>
      <c r="AP147" s="28" t="s">
        <v>81</v>
      </c>
      <c r="AQ147" s="43" t="s">
        <v>82</v>
      </c>
      <c r="AR147" s="80" t="s">
        <v>890</v>
      </c>
      <c r="AS147" s="41" t="s">
        <v>891</v>
      </c>
      <c r="AT147" s="41" t="s">
        <v>892</v>
      </c>
      <c r="AU147" s="41" t="s">
        <v>893</v>
      </c>
      <c r="AV147" s="41" t="s">
        <v>894</v>
      </c>
      <c r="AW147" s="28" t="s">
        <v>895</v>
      </c>
      <c r="AX147" s="28" t="s">
        <v>114</v>
      </c>
      <c r="AY147" s="41" t="s">
        <v>896</v>
      </c>
      <c r="AZ147" s="28" t="s">
        <v>90</v>
      </c>
      <c r="BA147" s="46" t="s">
        <v>91</v>
      </c>
      <c r="BB147" s="99"/>
      <c r="BC147" s="55">
        <v>25103134620</v>
      </c>
      <c r="BD147" s="55" t="s">
        <v>117</v>
      </c>
      <c r="BE147" s="28" t="s">
        <v>102</v>
      </c>
      <c r="BF147" s="41" t="s">
        <v>897</v>
      </c>
      <c r="BG147" s="50"/>
      <c r="BH147" s="37"/>
      <c r="BI147" s="10"/>
      <c r="BJ147" s="8"/>
      <c r="BK147" s="8"/>
      <c r="BL147" s="10"/>
      <c r="BM147" s="7"/>
      <c r="BN147" s="4"/>
      <c r="BO147" s="17"/>
      <c r="BP147" s="4"/>
      <c r="BQ147" s="10"/>
      <c r="BR147" s="4"/>
      <c r="BS147" s="10"/>
      <c r="BT147" s="4"/>
      <c r="BU147" s="4"/>
      <c r="BV147" s="4"/>
      <c r="BW147" s="20"/>
      <c r="BX147" s="4"/>
      <c r="BY147" s="4"/>
      <c r="BZ147" s="4"/>
      <c r="CA147" s="20"/>
      <c r="CB147" s="4"/>
      <c r="CC147" s="4"/>
      <c r="CD147" s="4"/>
      <c r="CE147" s="116"/>
      <c r="CF147" s="117"/>
      <c r="CG147" s="117"/>
      <c r="CH147" s="117"/>
      <c r="CI147" s="117"/>
      <c r="CJ147" s="116"/>
    </row>
    <row r="148" spans="1:88" s="118" customFormat="1" ht="21">
      <c r="A148" s="28">
        <v>147</v>
      </c>
      <c r="B148" s="110" t="s">
        <v>1673</v>
      </c>
      <c r="C148" s="31" t="s">
        <v>1674</v>
      </c>
      <c r="D148" s="129" t="s">
        <v>1750</v>
      </c>
      <c r="E148" s="32" t="s">
        <v>1689</v>
      </c>
      <c r="F148" s="33" t="s">
        <v>1678</v>
      </c>
      <c r="G148" s="111" t="s">
        <v>1683</v>
      </c>
      <c r="H148" s="112" t="s">
        <v>1283</v>
      </c>
      <c r="I148" s="124"/>
      <c r="J148" s="124"/>
      <c r="K148" s="124"/>
      <c r="L148" s="124"/>
      <c r="M148" s="124"/>
      <c r="N148" s="124"/>
      <c r="O148" s="35">
        <v>45941</v>
      </c>
      <c r="P148" s="35">
        <v>45941</v>
      </c>
      <c r="Q148" s="31"/>
      <c r="R148" s="124"/>
      <c r="S148" s="124"/>
      <c r="T148" s="124"/>
      <c r="U148" s="124"/>
      <c r="V148" s="35">
        <v>34883</v>
      </c>
      <c r="W148" s="37" t="s">
        <v>678</v>
      </c>
      <c r="X148" s="37" t="s">
        <v>1675</v>
      </c>
      <c r="Y148" s="28" t="s">
        <v>72</v>
      </c>
      <c r="Z148" s="28" t="s">
        <v>73</v>
      </c>
      <c r="AA148" s="79" t="s">
        <v>1724</v>
      </c>
      <c r="AB148" s="110" t="s">
        <v>106</v>
      </c>
      <c r="AC148" s="31" t="s">
        <v>108</v>
      </c>
      <c r="AD148" s="31" t="s">
        <v>123</v>
      </c>
      <c r="AE148" s="110"/>
      <c r="AF148" s="124"/>
      <c r="AG148" s="124"/>
      <c r="AH148" s="124"/>
      <c r="AI148" s="110" t="s">
        <v>1676</v>
      </c>
      <c r="AJ148" s="42">
        <v>16</v>
      </c>
      <c r="AK148" s="31" t="s">
        <v>497</v>
      </c>
      <c r="AL148" s="110"/>
      <c r="AM148" s="110" t="s">
        <v>497</v>
      </c>
      <c r="AN148" s="31" t="s">
        <v>111</v>
      </c>
      <c r="AO148" s="31" t="s">
        <v>80</v>
      </c>
      <c r="AP148" s="110" t="s">
        <v>81</v>
      </c>
      <c r="AQ148" s="43" t="s">
        <v>82</v>
      </c>
      <c r="AR148" s="31"/>
      <c r="AS148" s="31" t="s">
        <v>1677</v>
      </c>
      <c r="AT148" s="114"/>
      <c r="AU148" s="114"/>
      <c r="AV148" s="31"/>
      <c r="AW148" s="31"/>
      <c r="AX148" s="114"/>
      <c r="AY148" s="114"/>
      <c r="AZ148" s="28" t="s">
        <v>90</v>
      </c>
      <c r="BA148" s="46" t="s">
        <v>91</v>
      </c>
      <c r="BB148" s="110"/>
      <c r="BC148" s="48" t="s">
        <v>117</v>
      </c>
      <c r="BD148" s="48" t="s">
        <v>117</v>
      </c>
      <c r="BE148" s="31" t="s">
        <v>102</v>
      </c>
      <c r="BF148" s="110"/>
      <c r="BG148" s="110"/>
      <c r="BH148" s="83"/>
      <c r="BI148" s="83"/>
      <c r="BJ148" s="88"/>
      <c r="BK148" s="83"/>
      <c r="BL148" s="83"/>
      <c r="BM148" s="93"/>
      <c r="BN148" s="110"/>
      <c r="BO148" s="110"/>
      <c r="BP148" s="40"/>
      <c r="BQ148" s="40"/>
      <c r="BR148" s="40"/>
      <c r="BS148" s="26"/>
      <c r="BT148" s="25"/>
      <c r="BU148" s="25"/>
      <c r="BV148" s="25"/>
      <c r="BW148" s="27"/>
      <c r="BX148" s="25"/>
      <c r="BY148" s="25"/>
      <c r="BZ148" s="25"/>
      <c r="CA148" s="27"/>
      <c r="CB148" s="25"/>
      <c r="CC148" s="25"/>
      <c r="CD148" s="25"/>
      <c r="CE148" s="116"/>
      <c r="CF148" s="117"/>
      <c r="CG148" s="117"/>
      <c r="CH148" s="117"/>
      <c r="CI148" s="117"/>
      <c r="CJ148" s="116"/>
    </row>
    <row r="149" spans="1:88" s="118" customFormat="1" ht="20.5" customHeight="1">
      <c r="A149" s="28">
        <v>148</v>
      </c>
      <c r="B149" s="29" t="s">
        <v>899</v>
      </c>
      <c r="C149" s="30" t="s">
        <v>900</v>
      </c>
      <c r="D149" s="129" t="s">
        <v>1750</v>
      </c>
      <c r="E149" s="32" t="s">
        <v>1689</v>
      </c>
      <c r="F149" s="33" t="s">
        <v>1678</v>
      </c>
      <c r="G149" s="111" t="s">
        <v>1683</v>
      </c>
      <c r="H149" s="33" t="s">
        <v>1688</v>
      </c>
      <c r="I149" s="124"/>
      <c r="J149" s="124"/>
      <c r="K149" s="124"/>
      <c r="L149" s="124"/>
      <c r="M149" s="124"/>
      <c r="N149" s="124"/>
      <c r="O149" s="98">
        <v>45854</v>
      </c>
      <c r="P149" s="98">
        <v>45854</v>
      </c>
      <c r="Q149" s="28"/>
      <c r="R149" s="124"/>
      <c r="S149" s="124"/>
      <c r="T149" s="124"/>
      <c r="U149" s="124"/>
      <c r="V149" s="98">
        <v>36868</v>
      </c>
      <c r="W149" s="37">
        <v>25</v>
      </c>
      <c r="X149" s="37" t="s">
        <v>96</v>
      </c>
      <c r="Y149" s="28" t="s">
        <v>72</v>
      </c>
      <c r="Z149" s="28" t="s">
        <v>73</v>
      </c>
      <c r="AA149" s="79" t="s">
        <v>1724</v>
      </c>
      <c r="AB149" s="53" t="s">
        <v>184</v>
      </c>
      <c r="AC149" s="28" t="s">
        <v>249</v>
      </c>
      <c r="AD149" s="28" t="s">
        <v>250</v>
      </c>
      <c r="AE149" s="28"/>
      <c r="AF149" s="124"/>
      <c r="AG149" s="124"/>
      <c r="AH149" s="124"/>
      <c r="AI149" s="41" t="s">
        <v>901</v>
      </c>
      <c r="AJ149" s="42">
        <v>16</v>
      </c>
      <c r="AK149" s="28" t="s">
        <v>252</v>
      </c>
      <c r="AL149" s="28"/>
      <c r="AM149" s="28" t="s">
        <v>252</v>
      </c>
      <c r="AN149" s="28" t="s">
        <v>253</v>
      </c>
      <c r="AO149" s="28" t="s">
        <v>80</v>
      </c>
      <c r="AP149" s="28" t="s">
        <v>81</v>
      </c>
      <c r="AQ149" s="43" t="s">
        <v>82</v>
      </c>
      <c r="AR149" s="80" t="s">
        <v>902</v>
      </c>
      <c r="AS149" s="41" t="s">
        <v>903</v>
      </c>
      <c r="AT149" s="41" t="s">
        <v>215</v>
      </c>
      <c r="AU149" s="41" t="s">
        <v>293</v>
      </c>
      <c r="AV149" s="41" t="s">
        <v>904</v>
      </c>
      <c r="AW149" s="28"/>
      <c r="AX149" s="28"/>
      <c r="AY149" s="41"/>
      <c r="AZ149" s="28" t="s">
        <v>90</v>
      </c>
      <c r="BA149" s="46" t="s">
        <v>91</v>
      </c>
      <c r="BB149" s="99"/>
      <c r="BC149" s="55">
        <v>25103134356</v>
      </c>
      <c r="BD149" s="55" t="s">
        <v>117</v>
      </c>
      <c r="BE149" s="28" t="s">
        <v>102</v>
      </c>
      <c r="BF149" s="41" t="s">
        <v>905</v>
      </c>
      <c r="BG149" s="50"/>
      <c r="BH149" s="37"/>
      <c r="BI149" s="10"/>
      <c r="BJ149" s="8"/>
      <c r="BK149" s="8"/>
      <c r="BL149" s="10"/>
      <c r="BM149" s="7"/>
      <c r="BN149" s="4"/>
      <c r="BO149" s="17"/>
      <c r="BP149" s="4"/>
      <c r="BQ149" s="10"/>
      <c r="BR149" s="4"/>
      <c r="BS149" s="10"/>
      <c r="BT149" s="4"/>
      <c r="BU149" s="4"/>
      <c r="BV149" s="4"/>
      <c r="BW149" s="20"/>
      <c r="BX149" s="4"/>
      <c r="BY149" s="4"/>
      <c r="BZ149" s="4"/>
      <c r="CA149" s="20"/>
      <c r="CB149" s="4"/>
      <c r="CC149" s="4"/>
      <c r="CD149" s="4"/>
      <c r="CE149" s="116"/>
      <c r="CF149" s="117"/>
      <c r="CG149" s="117"/>
      <c r="CH149" s="117"/>
      <c r="CI149" s="117"/>
      <c r="CJ149" s="116"/>
    </row>
    <row r="150" spans="1:88" s="118" customFormat="1" ht="20.5" customHeight="1">
      <c r="A150" s="28">
        <v>149</v>
      </c>
      <c r="B150" s="29" t="s">
        <v>907</v>
      </c>
      <c r="C150" s="30" t="s">
        <v>908</v>
      </c>
      <c r="D150" s="129" t="s">
        <v>1750</v>
      </c>
      <c r="E150" s="32" t="s">
        <v>1689</v>
      </c>
      <c r="F150" s="33" t="s">
        <v>1678</v>
      </c>
      <c r="G150" s="111" t="s">
        <v>1683</v>
      </c>
      <c r="H150" s="33" t="s">
        <v>1688</v>
      </c>
      <c r="I150" s="124"/>
      <c r="J150" s="124"/>
      <c r="K150" s="124"/>
      <c r="L150" s="124"/>
      <c r="M150" s="124"/>
      <c r="N150" s="124"/>
      <c r="O150" s="98">
        <v>45854</v>
      </c>
      <c r="P150" s="98">
        <v>45854</v>
      </c>
      <c r="Q150" s="28"/>
      <c r="R150" s="124"/>
      <c r="S150" s="124"/>
      <c r="T150" s="124"/>
      <c r="U150" s="124"/>
      <c r="V150" s="98">
        <v>32742</v>
      </c>
      <c r="W150" s="37">
        <v>36</v>
      </c>
      <c r="X150" s="37" t="s">
        <v>71</v>
      </c>
      <c r="Y150" s="28" t="s">
        <v>72</v>
      </c>
      <c r="Z150" s="28" t="s">
        <v>73</v>
      </c>
      <c r="AA150" s="79" t="s">
        <v>1724</v>
      </c>
      <c r="AB150" s="53" t="s">
        <v>432</v>
      </c>
      <c r="AC150" s="28" t="s">
        <v>909</v>
      </c>
      <c r="AD150" s="28" t="s">
        <v>123</v>
      </c>
      <c r="AE150" s="28"/>
      <c r="AF150" s="124"/>
      <c r="AG150" s="124"/>
      <c r="AH150" s="124"/>
      <c r="AI150" s="41" t="s">
        <v>910</v>
      </c>
      <c r="AJ150" s="42">
        <v>16</v>
      </c>
      <c r="AK150" s="28" t="s">
        <v>188</v>
      </c>
      <c r="AL150" s="28"/>
      <c r="AM150" s="28" t="s">
        <v>188</v>
      </c>
      <c r="AN150" s="28" t="s">
        <v>126</v>
      </c>
      <c r="AO150" s="28" t="s">
        <v>80</v>
      </c>
      <c r="AP150" s="28" t="s">
        <v>81</v>
      </c>
      <c r="AQ150" s="43" t="s">
        <v>82</v>
      </c>
      <c r="AR150" s="80" t="s">
        <v>911</v>
      </c>
      <c r="AS150" s="41" t="s">
        <v>912</v>
      </c>
      <c r="AT150" s="41" t="s">
        <v>913</v>
      </c>
      <c r="AU150" s="41" t="s">
        <v>85</v>
      </c>
      <c r="AV150" s="41" t="s">
        <v>914</v>
      </c>
      <c r="AW150" s="28" t="s">
        <v>915</v>
      </c>
      <c r="AX150" s="28" t="s">
        <v>132</v>
      </c>
      <c r="AY150" s="41" t="s">
        <v>916</v>
      </c>
      <c r="AZ150" s="28" t="s">
        <v>90</v>
      </c>
      <c r="BA150" s="46" t="s">
        <v>91</v>
      </c>
      <c r="BB150" s="99"/>
      <c r="BC150" s="55">
        <v>25103134372</v>
      </c>
      <c r="BD150" s="55" t="s">
        <v>117</v>
      </c>
      <c r="BE150" s="28" t="s">
        <v>196</v>
      </c>
      <c r="BF150" s="41" t="s">
        <v>917</v>
      </c>
      <c r="BG150" s="50"/>
      <c r="BH150" s="37"/>
      <c r="BI150" s="10"/>
      <c r="BJ150" s="8"/>
      <c r="BK150" s="8"/>
      <c r="BL150" s="10"/>
      <c r="BM150" s="7"/>
      <c r="BN150" s="4"/>
      <c r="BO150" s="17"/>
      <c r="BP150" s="4"/>
      <c r="BQ150" s="10"/>
      <c r="BR150" s="4"/>
      <c r="BS150" s="10"/>
      <c r="BT150" s="4"/>
      <c r="BU150" s="4"/>
      <c r="BV150" s="4"/>
      <c r="BW150" s="20"/>
      <c r="BX150" s="4"/>
      <c r="BY150" s="4"/>
      <c r="BZ150" s="4"/>
      <c r="CA150" s="20"/>
      <c r="CB150" s="4"/>
      <c r="CC150" s="4"/>
      <c r="CD150" s="4"/>
      <c r="CE150" s="116"/>
      <c r="CF150" s="117"/>
      <c r="CG150" s="117"/>
      <c r="CH150" s="117"/>
      <c r="CI150" s="117"/>
      <c r="CJ150" s="116"/>
    </row>
    <row r="151" spans="1:88" s="118" customFormat="1" ht="20.5">
      <c r="A151" s="28">
        <v>150</v>
      </c>
      <c r="B151" s="29" t="s">
        <v>919</v>
      </c>
      <c r="C151" s="30" t="s">
        <v>920</v>
      </c>
      <c r="D151" s="129" t="s">
        <v>1750</v>
      </c>
      <c r="E151" s="32" t="s">
        <v>1689</v>
      </c>
      <c r="F151" s="33" t="s">
        <v>1678</v>
      </c>
      <c r="G151" s="111" t="s">
        <v>1683</v>
      </c>
      <c r="H151" s="33" t="s">
        <v>1688</v>
      </c>
      <c r="I151" s="124"/>
      <c r="J151" s="124"/>
      <c r="K151" s="124"/>
      <c r="L151" s="124"/>
      <c r="M151" s="124"/>
      <c r="N151" s="124"/>
      <c r="O151" s="98">
        <v>45854</v>
      </c>
      <c r="P151" s="98">
        <v>45854</v>
      </c>
      <c r="Q151" s="28"/>
      <c r="R151" s="124"/>
      <c r="S151" s="124"/>
      <c r="T151" s="124"/>
      <c r="U151" s="124"/>
      <c r="V151" s="98">
        <v>34052</v>
      </c>
      <c r="W151" s="37">
        <v>32</v>
      </c>
      <c r="X151" s="37" t="s">
        <v>71</v>
      </c>
      <c r="Y151" s="28" t="s">
        <v>72</v>
      </c>
      <c r="Z151" s="28" t="s">
        <v>73</v>
      </c>
      <c r="AA151" s="79" t="s">
        <v>1724</v>
      </c>
      <c r="AB151" s="53" t="s">
        <v>556</v>
      </c>
      <c r="AC151" s="28" t="s">
        <v>921</v>
      </c>
      <c r="AD151" s="28" t="s">
        <v>215</v>
      </c>
      <c r="AE151" s="28"/>
      <c r="AF151" s="124"/>
      <c r="AG151" s="124"/>
      <c r="AH151" s="124"/>
      <c r="AI151" s="41" t="s">
        <v>922</v>
      </c>
      <c r="AJ151" s="42">
        <v>16</v>
      </c>
      <c r="AK151" s="28" t="s">
        <v>110</v>
      </c>
      <c r="AL151" s="28"/>
      <c r="AM151" s="28" t="s">
        <v>110</v>
      </c>
      <c r="AN151" s="28" t="s">
        <v>111</v>
      </c>
      <c r="AO151" s="28" t="s">
        <v>80</v>
      </c>
      <c r="AP151" s="28" t="s">
        <v>81</v>
      </c>
      <c r="AQ151" s="43" t="s">
        <v>82</v>
      </c>
      <c r="AR151" s="28"/>
      <c r="AS151" s="41" t="s">
        <v>923</v>
      </c>
      <c r="AT151" s="41" t="s">
        <v>924</v>
      </c>
      <c r="AU151" s="41" t="s">
        <v>85</v>
      </c>
      <c r="AV151" s="41" t="s">
        <v>925</v>
      </c>
      <c r="AW151" s="28"/>
      <c r="AX151" s="28"/>
      <c r="AY151" s="41"/>
      <c r="AZ151" s="28" t="s">
        <v>90</v>
      </c>
      <c r="BA151" s="46" t="s">
        <v>91</v>
      </c>
      <c r="BB151" s="99"/>
      <c r="BC151" s="55" t="s">
        <v>117</v>
      </c>
      <c r="BD151" s="55" t="s">
        <v>1702</v>
      </c>
      <c r="BE151" s="28" t="s">
        <v>210</v>
      </c>
      <c r="BF151" s="41" t="s">
        <v>926</v>
      </c>
      <c r="BG151" s="50"/>
      <c r="BH151" s="37"/>
      <c r="BI151" s="10"/>
      <c r="BJ151" s="8"/>
      <c r="BK151" s="8"/>
      <c r="BL151" s="10"/>
      <c r="BM151" s="7"/>
      <c r="BN151" s="4"/>
      <c r="BO151" s="17"/>
      <c r="BP151" s="4"/>
      <c r="BQ151" s="10"/>
      <c r="BR151" s="4"/>
      <c r="BS151" s="10"/>
      <c r="BT151" s="4"/>
      <c r="BU151" s="4"/>
      <c r="BV151" s="4"/>
      <c r="BW151" s="20"/>
      <c r="BX151" s="4"/>
      <c r="BY151" s="4"/>
      <c r="BZ151" s="4"/>
      <c r="CA151" s="20"/>
      <c r="CB151" s="4"/>
      <c r="CC151" s="4"/>
      <c r="CD151" s="4"/>
      <c r="CE151" s="119"/>
      <c r="CF151" s="120"/>
      <c r="CG151" s="120"/>
      <c r="CH151" s="120"/>
      <c r="CI151" s="120"/>
      <c r="CJ151" s="119"/>
    </row>
    <row r="152" spans="1:88" s="118" customFormat="1" ht="20.5" customHeight="1">
      <c r="A152" s="28">
        <v>151</v>
      </c>
      <c r="B152" s="29" t="s">
        <v>928</v>
      </c>
      <c r="C152" s="30" t="s">
        <v>929</v>
      </c>
      <c r="D152" s="129" t="s">
        <v>1750</v>
      </c>
      <c r="E152" s="32" t="s">
        <v>1689</v>
      </c>
      <c r="F152" s="33" t="s">
        <v>1678</v>
      </c>
      <c r="G152" s="111" t="s">
        <v>1683</v>
      </c>
      <c r="H152" s="33" t="s">
        <v>1688</v>
      </c>
      <c r="I152" s="124"/>
      <c r="J152" s="124"/>
      <c r="K152" s="124"/>
      <c r="L152" s="124"/>
      <c r="M152" s="124"/>
      <c r="N152" s="124"/>
      <c r="O152" s="98">
        <v>45854</v>
      </c>
      <c r="P152" s="98">
        <v>45854</v>
      </c>
      <c r="Q152" s="28"/>
      <c r="R152" s="124"/>
      <c r="S152" s="124"/>
      <c r="T152" s="124"/>
      <c r="U152" s="124"/>
      <c r="V152" s="98">
        <v>35122</v>
      </c>
      <c r="W152" s="37">
        <v>29</v>
      </c>
      <c r="X152" s="37" t="s">
        <v>96</v>
      </c>
      <c r="Y152" s="28" t="s">
        <v>72</v>
      </c>
      <c r="Z152" s="28" t="s">
        <v>73</v>
      </c>
      <c r="AA152" s="79" t="s">
        <v>1724</v>
      </c>
      <c r="AB152" s="53" t="s">
        <v>184</v>
      </c>
      <c r="AC152" s="28" t="s">
        <v>930</v>
      </c>
      <c r="AD152" s="28" t="s">
        <v>931</v>
      </c>
      <c r="AE152" s="28"/>
      <c r="AF152" s="124"/>
      <c r="AG152" s="124"/>
      <c r="AH152" s="124"/>
      <c r="AI152" s="41" t="s">
        <v>932</v>
      </c>
      <c r="AJ152" s="42">
        <v>16</v>
      </c>
      <c r="AK152" s="28" t="s">
        <v>541</v>
      </c>
      <c r="AL152" s="28"/>
      <c r="AM152" s="28" t="s">
        <v>541</v>
      </c>
      <c r="AN152" s="28" t="s">
        <v>126</v>
      </c>
      <c r="AO152" s="28" t="s">
        <v>80</v>
      </c>
      <c r="AP152" s="28" t="s">
        <v>81</v>
      </c>
      <c r="AQ152" s="43" t="s">
        <v>82</v>
      </c>
      <c r="AR152" s="28"/>
      <c r="AS152" s="41"/>
      <c r="AT152" s="41"/>
      <c r="AU152" s="41"/>
      <c r="AV152" s="41"/>
      <c r="AW152" s="28"/>
      <c r="AX152" s="28"/>
      <c r="AY152" s="41"/>
      <c r="AZ152" s="28" t="s">
        <v>90</v>
      </c>
      <c r="BA152" s="46" t="s">
        <v>91</v>
      </c>
      <c r="BB152" s="99"/>
      <c r="BC152" s="55">
        <v>25103134554</v>
      </c>
      <c r="BD152" s="55" t="s">
        <v>1719</v>
      </c>
      <c r="BE152" s="28" t="s">
        <v>116</v>
      </c>
      <c r="BF152" s="41"/>
      <c r="BG152" s="50"/>
      <c r="BH152" s="37"/>
      <c r="BI152" s="10"/>
      <c r="BJ152" s="8"/>
      <c r="BK152" s="8"/>
      <c r="BL152" s="10"/>
      <c r="BM152" s="7"/>
      <c r="BN152" s="4"/>
      <c r="BO152" s="17"/>
      <c r="BP152" s="4"/>
      <c r="BQ152" s="10"/>
      <c r="BR152" s="4"/>
      <c r="BS152" s="10"/>
      <c r="BT152" s="4"/>
      <c r="BU152" s="4"/>
      <c r="BV152" s="4"/>
      <c r="BW152" s="20"/>
      <c r="BX152" s="4"/>
      <c r="BY152" s="4"/>
      <c r="BZ152" s="4"/>
      <c r="CA152" s="20"/>
      <c r="CB152" s="4"/>
      <c r="CC152" s="4"/>
      <c r="CD152" s="4"/>
      <c r="CE152" s="116"/>
      <c r="CF152" s="117"/>
      <c r="CG152" s="117"/>
      <c r="CH152" s="117"/>
      <c r="CI152" s="117"/>
      <c r="CJ152" s="116"/>
    </row>
    <row r="153" spans="1:88" s="118" customFormat="1" ht="20.5">
      <c r="A153" s="28">
        <v>152</v>
      </c>
      <c r="B153" s="29" t="s">
        <v>934</v>
      </c>
      <c r="C153" s="30" t="s">
        <v>935</v>
      </c>
      <c r="D153" s="129" t="s">
        <v>1750</v>
      </c>
      <c r="E153" s="32" t="s">
        <v>1689</v>
      </c>
      <c r="F153" s="33" t="s">
        <v>1678</v>
      </c>
      <c r="G153" s="111" t="s">
        <v>1683</v>
      </c>
      <c r="H153" s="33" t="s">
        <v>1688</v>
      </c>
      <c r="I153" s="124"/>
      <c r="J153" s="124"/>
      <c r="K153" s="124"/>
      <c r="L153" s="124"/>
      <c r="M153" s="124"/>
      <c r="N153" s="124"/>
      <c r="O153" s="98">
        <v>45926</v>
      </c>
      <c r="P153" s="98">
        <v>45926</v>
      </c>
      <c r="Q153" s="28"/>
      <c r="R153" s="124"/>
      <c r="S153" s="124"/>
      <c r="T153" s="124"/>
      <c r="U153" s="124"/>
      <c r="V153" s="98">
        <v>37091</v>
      </c>
      <c r="W153" s="37">
        <v>24</v>
      </c>
      <c r="X153" s="37" t="s">
        <v>936</v>
      </c>
      <c r="Y153" s="28" t="s">
        <v>72</v>
      </c>
      <c r="Z153" s="28" t="s">
        <v>73</v>
      </c>
      <c r="AA153" s="79" t="s">
        <v>1724</v>
      </c>
      <c r="AB153" s="53" t="s">
        <v>106</v>
      </c>
      <c r="AC153" s="28" t="s">
        <v>937</v>
      </c>
      <c r="AD153" s="28" t="s">
        <v>123</v>
      </c>
      <c r="AE153" s="28"/>
      <c r="AF153" s="124"/>
      <c r="AG153" s="124"/>
      <c r="AH153" s="124"/>
      <c r="AI153" s="41" t="s">
        <v>938</v>
      </c>
      <c r="AJ153" s="42">
        <v>16</v>
      </c>
      <c r="AK153" s="28" t="s">
        <v>541</v>
      </c>
      <c r="AL153" s="28"/>
      <c r="AM153" s="28" t="s">
        <v>541</v>
      </c>
      <c r="AN153" s="28" t="s">
        <v>126</v>
      </c>
      <c r="AO153" s="28" t="s">
        <v>80</v>
      </c>
      <c r="AP153" s="28" t="s">
        <v>81</v>
      </c>
      <c r="AQ153" s="43" t="s">
        <v>82</v>
      </c>
      <c r="AR153" s="67"/>
      <c r="AS153" s="41" t="s">
        <v>939</v>
      </c>
      <c r="AT153" s="41" t="s">
        <v>940</v>
      </c>
      <c r="AU153" s="41" t="s">
        <v>88</v>
      </c>
      <c r="AV153" s="41" t="s">
        <v>941</v>
      </c>
      <c r="AW153" s="28" t="s">
        <v>942</v>
      </c>
      <c r="AX153" s="28" t="s">
        <v>293</v>
      </c>
      <c r="AY153" s="41" t="s">
        <v>943</v>
      </c>
      <c r="AZ153" s="28" t="s">
        <v>90</v>
      </c>
      <c r="BA153" s="46" t="s">
        <v>91</v>
      </c>
      <c r="BB153" s="99"/>
      <c r="BC153" s="55">
        <v>25130127654</v>
      </c>
      <c r="BD153" s="55" t="s">
        <v>117</v>
      </c>
      <c r="BE153" s="28" t="s">
        <v>102</v>
      </c>
      <c r="BF153" s="41" t="s">
        <v>944</v>
      </c>
      <c r="BG153" s="50"/>
      <c r="BH153" s="37"/>
      <c r="BI153" s="11"/>
      <c r="BJ153" s="13"/>
      <c r="BK153" s="13"/>
      <c r="BL153" s="11"/>
      <c r="BM153" s="16"/>
      <c r="BN153" s="5"/>
      <c r="BO153" s="24"/>
      <c r="BP153" s="5"/>
      <c r="BQ153" s="11"/>
      <c r="BR153" s="5"/>
      <c r="BS153" s="11"/>
      <c r="BT153" s="5"/>
      <c r="BU153" s="5"/>
      <c r="BV153" s="5"/>
      <c r="BW153" s="23"/>
      <c r="BX153" s="5"/>
      <c r="BY153" s="5"/>
      <c r="BZ153" s="5"/>
      <c r="CA153" s="23"/>
      <c r="CB153" s="5"/>
      <c r="CC153" s="5"/>
      <c r="CD153" s="5"/>
      <c r="CE153" s="116"/>
      <c r="CF153" s="117"/>
      <c r="CG153" s="117"/>
      <c r="CH153" s="117"/>
      <c r="CI153" s="117"/>
      <c r="CJ153" s="116"/>
    </row>
    <row r="154" spans="1:88" s="118" customFormat="1" ht="20.5" customHeight="1">
      <c r="A154" s="28">
        <v>153</v>
      </c>
      <c r="B154" s="29" t="s">
        <v>170</v>
      </c>
      <c r="C154" s="73" t="s">
        <v>171</v>
      </c>
      <c r="D154" s="129" t="s">
        <v>1750</v>
      </c>
      <c r="E154" s="32" t="s">
        <v>1689</v>
      </c>
      <c r="F154" s="33" t="s">
        <v>1678</v>
      </c>
      <c r="G154" s="33" t="s">
        <v>1685</v>
      </c>
      <c r="H154" s="78" t="s">
        <v>1686</v>
      </c>
      <c r="I154" s="124"/>
      <c r="J154" s="124"/>
      <c r="K154" s="124"/>
      <c r="L154" s="124"/>
      <c r="M154" s="124"/>
      <c r="N154" s="124"/>
      <c r="O154" s="35">
        <v>45725</v>
      </c>
      <c r="P154" s="75">
        <v>45725</v>
      </c>
      <c r="Q154" s="55"/>
      <c r="R154" s="124"/>
      <c r="S154" s="124"/>
      <c r="T154" s="124"/>
      <c r="U154" s="124"/>
      <c r="V154" s="35">
        <v>34981</v>
      </c>
      <c r="W154" s="37">
        <v>29</v>
      </c>
      <c r="X154" s="37" t="s">
        <v>96</v>
      </c>
      <c r="Y154" s="28" t="s">
        <v>72</v>
      </c>
      <c r="Z154" s="28" t="s">
        <v>73</v>
      </c>
      <c r="AA154" s="79" t="s">
        <v>1724</v>
      </c>
      <c r="AB154" s="53" t="s">
        <v>106</v>
      </c>
      <c r="AC154" s="28" t="s">
        <v>172</v>
      </c>
      <c r="AD154" s="28" t="s">
        <v>123</v>
      </c>
      <c r="AE154" s="66"/>
      <c r="AF154" s="124"/>
      <c r="AG154" s="124"/>
      <c r="AH154" s="124"/>
      <c r="AI154" s="55">
        <v>7401010910900000</v>
      </c>
      <c r="AJ154" s="42">
        <v>16</v>
      </c>
      <c r="AK154" s="76" t="s">
        <v>173</v>
      </c>
      <c r="AL154" s="40"/>
      <c r="AM154" s="28" t="s">
        <v>173</v>
      </c>
      <c r="AN154" s="28" t="s">
        <v>111</v>
      </c>
      <c r="AO154" s="28" t="s">
        <v>80</v>
      </c>
      <c r="AP154" s="28" t="s">
        <v>81</v>
      </c>
      <c r="AQ154" s="43" t="s">
        <v>82</v>
      </c>
      <c r="AR154" s="28"/>
      <c r="AS154" s="41" t="s">
        <v>174</v>
      </c>
      <c r="AT154" s="44"/>
      <c r="AU154" s="44"/>
      <c r="AV154" s="44"/>
      <c r="AW154" s="36"/>
      <c r="AX154" s="36"/>
      <c r="AY154" s="44"/>
      <c r="AZ154" s="28" t="s">
        <v>90</v>
      </c>
      <c r="BA154" s="46" t="s">
        <v>91</v>
      </c>
      <c r="BB154" s="68"/>
      <c r="BC154" s="48" t="s">
        <v>117</v>
      </c>
      <c r="BD154" s="48" t="s">
        <v>117</v>
      </c>
      <c r="BE154" s="28" t="s">
        <v>102</v>
      </c>
      <c r="BF154" s="36"/>
      <c r="BG154" s="65"/>
      <c r="BH154" s="37" t="s">
        <v>117</v>
      </c>
      <c r="BI154" s="10"/>
      <c r="BJ154" s="8"/>
      <c r="BK154" s="8"/>
      <c r="BL154" s="10"/>
      <c r="BM154" s="7"/>
      <c r="BN154" s="4"/>
      <c r="BO154" s="14"/>
      <c r="BP154" s="4"/>
      <c r="BQ154" s="4"/>
      <c r="BR154" s="21"/>
      <c r="BS154" s="4"/>
      <c r="BT154" s="4"/>
      <c r="BU154" s="19"/>
      <c r="BV154" s="19"/>
      <c r="BW154" s="20"/>
      <c r="BX154" s="4"/>
      <c r="BY154" s="4"/>
      <c r="BZ154" s="4"/>
      <c r="CA154" s="20"/>
      <c r="CB154" s="4"/>
      <c r="CC154" s="4"/>
      <c r="CD154" s="4"/>
      <c r="CE154" s="116"/>
      <c r="CF154" s="117"/>
      <c r="CG154" s="117"/>
      <c r="CH154" s="117"/>
      <c r="CI154" s="117"/>
      <c r="CJ154" s="116"/>
    </row>
    <row r="155" spans="1:88" s="118" customFormat="1" ht="20.5">
      <c r="A155" s="28">
        <v>154</v>
      </c>
      <c r="B155" s="29" t="s">
        <v>1326</v>
      </c>
      <c r="C155" s="34" t="s">
        <v>1327</v>
      </c>
      <c r="D155" s="129" t="s">
        <v>1750</v>
      </c>
      <c r="E155" s="32" t="s">
        <v>1689</v>
      </c>
      <c r="F155" s="33" t="s">
        <v>1678</v>
      </c>
      <c r="G155" s="111" t="s">
        <v>1683</v>
      </c>
      <c r="H155" s="34" t="s">
        <v>1283</v>
      </c>
      <c r="I155" s="124"/>
      <c r="J155" s="124"/>
      <c r="K155" s="124"/>
      <c r="L155" s="124"/>
      <c r="M155" s="124"/>
      <c r="N155" s="124"/>
      <c r="O155" s="35">
        <v>45785</v>
      </c>
      <c r="P155" s="35">
        <v>45785</v>
      </c>
      <c r="Q155" s="36"/>
      <c r="R155" s="124"/>
      <c r="S155" s="124"/>
      <c r="T155" s="124"/>
      <c r="U155" s="124"/>
      <c r="V155" s="35">
        <v>32294</v>
      </c>
      <c r="W155" s="37">
        <v>37</v>
      </c>
      <c r="X155" s="37" t="s">
        <v>71</v>
      </c>
      <c r="Y155" s="28" t="s">
        <v>72</v>
      </c>
      <c r="Z155" s="28" t="s">
        <v>73</v>
      </c>
      <c r="AA155" s="79" t="s">
        <v>1724</v>
      </c>
      <c r="AB155" s="39" t="s">
        <v>184</v>
      </c>
      <c r="AC155" s="36" t="s">
        <v>930</v>
      </c>
      <c r="AD155" s="36" t="s">
        <v>308</v>
      </c>
      <c r="AE155" s="40"/>
      <c r="AF155" s="124"/>
      <c r="AG155" s="124"/>
      <c r="AH155" s="124"/>
      <c r="AI155" s="41" t="s">
        <v>1328</v>
      </c>
      <c r="AJ155" s="42">
        <v>16</v>
      </c>
      <c r="AK155" s="36" t="s">
        <v>110</v>
      </c>
      <c r="AL155" s="40"/>
      <c r="AM155" s="36" t="s">
        <v>110</v>
      </c>
      <c r="AN155" s="36" t="s">
        <v>111</v>
      </c>
      <c r="AO155" s="28" t="s">
        <v>80</v>
      </c>
      <c r="AP155" s="28" t="s">
        <v>81</v>
      </c>
      <c r="AQ155" s="43" t="s">
        <v>82</v>
      </c>
      <c r="AR155" s="41"/>
      <c r="AS155" s="41" t="s">
        <v>1329</v>
      </c>
      <c r="AT155" s="41"/>
      <c r="AU155" s="41"/>
      <c r="AV155" s="41"/>
      <c r="AW155" s="41"/>
      <c r="AX155" s="41"/>
      <c r="AY155" s="41"/>
      <c r="AZ155" s="28" t="s">
        <v>90</v>
      </c>
      <c r="BA155" s="46" t="s">
        <v>91</v>
      </c>
      <c r="BB155" s="47"/>
      <c r="BC155" s="48">
        <v>25065370832</v>
      </c>
      <c r="BD155" s="48" t="s">
        <v>117</v>
      </c>
      <c r="BE155" s="36" t="s">
        <v>116</v>
      </c>
      <c r="BF155" s="41"/>
      <c r="BG155" s="65"/>
      <c r="BH155" s="83"/>
      <c r="BI155" s="83"/>
      <c r="BJ155" s="88"/>
      <c r="BK155" s="83"/>
      <c r="BL155" s="83"/>
      <c r="BM155" s="93"/>
      <c r="BN155" s="93"/>
      <c r="BO155" s="93"/>
      <c r="BP155" s="40"/>
      <c r="BQ155" s="40" t="s">
        <v>117</v>
      </c>
      <c r="BR155" s="40" t="s">
        <v>117</v>
      </c>
      <c r="BS155" s="10"/>
      <c r="BT155" s="4"/>
      <c r="BU155" s="4"/>
      <c r="BV155" s="4"/>
      <c r="BW155" s="20"/>
      <c r="BX155" s="4"/>
      <c r="BY155" s="4"/>
      <c r="BZ155" s="4"/>
      <c r="CA155" s="20"/>
      <c r="CB155" s="4"/>
      <c r="CC155" s="4"/>
      <c r="CD155" s="4"/>
      <c r="CE155" s="116"/>
      <c r="CF155" s="117"/>
      <c r="CG155" s="117"/>
      <c r="CH155" s="117"/>
      <c r="CI155" s="117"/>
      <c r="CJ155" s="116"/>
    </row>
    <row r="156" spans="1:88" s="118" customFormat="1" ht="20.5">
      <c r="A156" s="28">
        <v>155</v>
      </c>
      <c r="B156" s="29" t="s">
        <v>1170</v>
      </c>
      <c r="C156" s="34" t="s">
        <v>1171</v>
      </c>
      <c r="D156" s="129" t="s">
        <v>1750</v>
      </c>
      <c r="E156" s="32" t="s">
        <v>1689</v>
      </c>
      <c r="F156" s="33" t="s">
        <v>1678</v>
      </c>
      <c r="G156" s="111" t="s">
        <v>1683</v>
      </c>
      <c r="H156" s="34" t="s">
        <v>1687</v>
      </c>
      <c r="I156" s="124"/>
      <c r="J156" s="124"/>
      <c r="K156" s="124"/>
      <c r="L156" s="124"/>
      <c r="M156" s="124"/>
      <c r="N156" s="124"/>
      <c r="O156" s="35">
        <v>45769</v>
      </c>
      <c r="P156" s="35">
        <v>45769</v>
      </c>
      <c r="Q156" s="36"/>
      <c r="R156" s="124"/>
      <c r="S156" s="124"/>
      <c r="T156" s="124"/>
      <c r="U156" s="124"/>
      <c r="V156" s="35">
        <v>33283</v>
      </c>
      <c r="W156" s="37">
        <v>34</v>
      </c>
      <c r="X156" s="37" t="s">
        <v>71</v>
      </c>
      <c r="Y156" s="28" t="s">
        <v>72</v>
      </c>
      <c r="Z156" s="28" t="s">
        <v>73</v>
      </c>
      <c r="AA156" s="79" t="s">
        <v>1724</v>
      </c>
      <c r="AB156" s="39" t="s">
        <v>556</v>
      </c>
      <c r="AC156" s="36" t="s">
        <v>1172</v>
      </c>
      <c r="AD156" s="36" t="s">
        <v>215</v>
      </c>
      <c r="AE156" s="40"/>
      <c r="AF156" s="124"/>
      <c r="AG156" s="124"/>
      <c r="AH156" s="124"/>
      <c r="AI156" s="41" t="s">
        <v>1173</v>
      </c>
      <c r="AJ156" s="42">
        <v>16</v>
      </c>
      <c r="AK156" s="36" t="s">
        <v>388</v>
      </c>
      <c r="AL156" s="40"/>
      <c r="AM156" s="36" t="s">
        <v>388</v>
      </c>
      <c r="AN156" s="36" t="s">
        <v>111</v>
      </c>
      <c r="AO156" s="28" t="s">
        <v>80</v>
      </c>
      <c r="AP156" s="28" t="s">
        <v>81</v>
      </c>
      <c r="AQ156" s="43" t="s">
        <v>82</v>
      </c>
      <c r="AR156" s="28" t="s">
        <v>1174</v>
      </c>
      <c r="AS156" s="41" t="s">
        <v>1175</v>
      </c>
      <c r="AT156" s="41" t="s">
        <v>1176</v>
      </c>
      <c r="AU156" s="41" t="s">
        <v>132</v>
      </c>
      <c r="AV156" s="41" t="s">
        <v>1177</v>
      </c>
      <c r="AW156" s="28" t="s">
        <v>1178</v>
      </c>
      <c r="AX156" s="28" t="s">
        <v>165</v>
      </c>
      <c r="AY156" s="41" t="s">
        <v>1179</v>
      </c>
      <c r="AZ156" s="28" t="s">
        <v>90</v>
      </c>
      <c r="BA156" s="46" t="s">
        <v>91</v>
      </c>
      <c r="BB156" s="47"/>
      <c r="BC156" s="48">
        <v>25065370402</v>
      </c>
      <c r="BD156" s="48" t="s">
        <v>117</v>
      </c>
      <c r="BE156" s="36" t="s">
        <v>92</v>
      </c>
      <c r="BF156" s="44" t="s">
        <v>1180</v>
      </c>
      <c r="BG156" s="65"/>
      <c r="BH156" s="83"/>
      <c r="BI156" s="83"/>
      <c r="BJ156" s="8"/>
      <c r="BK156" s="8"/>
      <c r="BL156" s="10"/>
      <c r="BM156" s="7"/>
      <c r="BN156" s="4"/>
      <c r="BO156" s="17"/>
      <c r="BP156" s="4"/>
      <c r="BQ156" s="10"/>
      <c r="BR156" s="4"/>
      <c r="BS156" s="10"/>
      <c r="BT156" s="4"/>
      <c r="BU156" s="4"/>
      <c r="BV156" s="4"/>
      <c r="BW156" s="20"/>
      <c r="BX156" s="4"/>
      <c r="BY156" s="4"/>
      <c r="BZ156" s="4"/>
      <c r="CA156" s="20"/>
      <c r="CB156" s="4"/>
      <c r="CC156" s="4"/>
      <c r="CD156" s="4"/>
      <c r="CE156" s="116"/>
      <c r="CF156" s="117"/>
      <c r="CG156" s="117"/>
      <c r="CH156" s="117"/>
      <c r="CI156" s="117"/>
      <c r="CJ156" s="116"/>
    </row>
    <row r="157" spans="1:88" s="118" customFormat="1" ht="20.5" customHeight="1">
      <c r="A157" s="28">
        <v>156</v>
      </c>
      <c r="B157" s="33" t="s">
        <v>477</v>
      </c>
      <c r="C157" s="34" t="s">
        <v>199</v>
      </c>
      <c r="D157" s="129" t="s">
        <v>1750</v>
      </c>
      <c r="E157" s="32" t="s">
        <v>1689</v>
      </c>
      <c r="F157" s="33" t="s">
        <v>1678</v>
      </c>
      <c r="G157" s="111" t="s">
        <v>1683</v>
      </c>
      <c r="H157" s="33" t="s">
        <v>1688</v>
      </c>
      <c r="I157" s="124"/>
      <c r="J157" s="124"/>
      <c r="K157" s="124"/>
      <c r="L157" s="124"/>
      <c r="M157" s="124"/>
      <c r="N157" s="124"/>
      <c r="O157" s="50">
        <v>45711</v>
      </c>
      <c r="P157" s="51">
        <v>45711</v>
      </c>
      <c r="Q157" s="55"/>
      <c r="R157" s="124"/>
      <c r="S157" s="124"/>
      <c r="T157" s="124"/>
      <c r="U157" s="124"/>
      <c r="V157" s="51">
        <v>31964</v>
      </c>
      <c r="W157" s="37">
        <v>38</v>
      </c>
      <c r="X157" s="37" t="s">
        <v>71</v>
      </c>
      <c r="Y157" s="28" t="s">
        <v>72</v>
      </c>
      <c r="Z157" s="28" t="s">
        <v>73</v>
      </c>
      <c r="AA157" s="79" t="s">
        <v>1724</v>
      </c>
      <c r="AB157" s="53" t="s">
        <v>478</v>
      </c>
      <c r="AC157" s="28" t="s">
        <v>479</v>
      </c>
      <c r="AD157" s="28" t="s">
        <v>480</v>
      </c>
      <c r="AE157" s="96"/>
      <c r="AF157" s="124"/>
      <c r="AG157" s="124"/>
      <c r="AH157" s="124"/>
      <c r="AI157" s="55" t="s">
        <v>481</v>
      </c>
      <c r="AJ157" s="42">
        <v>16</v>
      </c>
      <c r="AK157" s="56" t="s">
        <v>440</v>
      </c>
      <c r="AL157" s="28"/>
      <c r="AM157" s="28" t="s">
        <v>440</v>
      </c>
      <c r="AN157" s="28" t="s">
        <v>126</v>
      </c>
      <c r="AO157" s="28" t="s">
        <v>80</v>
      </c>
      <c r="AP157" s="28" t="s">
        <v>81</v>
      </c>
      <c r="AQ157" s="43" t="s">
        <v>82</v>
      </c>
      <c r="AR157" s="80" t="s">
        <v>482</v>
      </c>
      <c r="AS157" s="41" t="s">
        <v>483</v>
      </c>
      <c r="AT157" s="41" t="s">
        <v>484</v>
      </c>
      <c r="AU157" s="41" t="s">
        <v>85</v>
      </c>
      <c r="AV157" s="41" t="s">
        <v>485</v>
      </c>
      <c r="AW157" s="28"/>
      <c r="AX157" s="28"/>
      <c r="AY157" s="41"/>
      <c r="AZ157" s="28" t="s">
        <v>90</v>
      </c>
      <c r="BA157" s="46" t="s">
        <v>91</v>
      </c>
      <c r="BB157" s="68"/>
      <c r="BC157" s="55" t="s">
        <v>117</v>
      </c>
      <c r="BD157" s="55" t="s">
        <v>117</v>
      </c>
      <c r="BE157" s="28" t="s">
        <v>167</v>
      </c>
      <c r="BF157" s="49" t="s">
        <v>486</v>
      </c>
      <c r="BG157" s="50"/>
      <c r="BH157" s="37" t="s">
        <v>117</v>
      </c>
      <c r="BI157" s="10"/>
      <c r="BJ157" s="8"/>
      <c r="BK157" s="8"/>
      <c r="BL157" s="10"/>
      <c r="BM157" s="7"/>
      <c r="BN157" s="4"/>
      <c r="BO157" s="14"/>
      <c r="BP157" s="4"/>
      <c r="BQ157" s="4"/>
      <c r="BR157" s="4"/>
      <c r="BS157" s="4"/>
      <c r="BT157" s="4"/>
      <c r="BU157" s="19"/>
      <c r="BV157" s="19"/>
      <c r="BW157" s="20"/>
      <c r="BX157" s="4"/>
      <c r="BY157" s="4"/>
      <c r="BZ157" s="4"/>
      <c r="CA157" s="20"/>
      <c r="CB157" s="4"/>
      <c r="CC157" s="4"/>
      <c r="CD157" s="4"/>
      <c r="CE157" s="116"/>
      <c r="CF157" s="117"/>
      <c r="CG157" s="117"/>
      <c r="CH157" s="117"/>
      <c r="CI157" s="117"/>
      <c r="CJ157" s="116"/>
    </row>
    <row r="158" spans="1:88" s="118" customFormat="1" ht="20.5" customHeight="1">
      <c r="A158" s="28">
        <v>157</v>
      </c>
      <c r="B158" s="29" t="s">
        <v>349</v>
      </c>
      <c r="C158" s="34" t="s">
        <v>350</v>
      </c>
      <c r="D158" s="129" t="s">
        <v>1750</v>
      </c>
      <c r="E158" s="32" t="s">
        <v>1689</v>
      </c>
      <c r="F158" s="33" t="s">
        <v>1679</v>
      </c>
      <c r="G158" s="33" t="s">
        <v>1682</v>
      </c>
      <c r="H158" s="34" t="s">
        <v>1681</v>
      </c>
      <c r="I158" s="124"/>
      <c r="J158" s="124"/>
      <c r="K158" s="124"/>
      <c r="L158" s="124"/>
      <c r="M158" s="124"/>
      <c r="N158" s="124"/>
      <c r="O158" s="35">
        <v>45738</v>
      </c>
      <c r="P158" s="35">
        <v>45738</v>
      </c>
      <c r="Q158" s="36"/>
      <c r="R158" s="124"/>
      <c r="S158" s="124"/>
      <c r="T158" s="124"/>
      <c r="U158" s="124"/>
      <c r="V158" s="35">
        <v>35274</v>
      </c>
      <c r="W158" s="37">
        <v>29</v>
      </c>
      <c r="X158" s="37" t="s">
        <v>96</v>
      </c>
      <c r="Y158" s="28" t="s">
        <v>72</v>
      </c>
      <c r="Z158" s="28" t="s">
        <v>73</v>
      </c>
      <c r="AA158" s="79" t="s">
        <v>1724</v>
      </c>
      <c r="AB158" s="39" t="s">
        <v>184</v>
      </c>
      <c r="AC158" s="36" t="s">
        <v>351</v>
      </c>
      <c r="AD158" s="36" t="s">
        <v>352</v>
      </c>
      <c r="AE158" s="40"/>
      <c r="AF158" s="124"/>
      <c r="AG158" s="124"/>
      <c r="AH158" s="124"/>
      <c r="AI158" s="41" t="s">
        <v>353</v>
      </c>
      <c r="AJ158" s="42">
        <v>16</v>
      </c>
      <c r="AK158" s="36" t="s">
        <v>354</v>
      </c>
      <c r="AL158" s="40"/>
      <c r="AM158" s="36" t="s">
        <v>354</v>
      </c>
      <c r="AN158" s="36" t="s">
        <v>111</v>
      </c>
      <c r="AO158" s="28" t="s">
        <v>80</v>
      </c>
      <c r="AP158" s="28" t="s">
        <v>81</v>
      </c>
      <c r="AQ158" s="43" t="s">
        <v>82</v>
      </c>
      <c r="AR158" s="80" t="s">
        <v>355</v>
      </c>
      <c r="AS158" s="41" t="s">
        <v>356</v>
      </c>
      <c r="AT158" s="41" t="s">
        <v>357</v>
      </c>
      <c r="AU158" s="41" t="s">
        <v>165</v>
      </c>
      <c r="AV158" s="41" t="s">
        <v>358</v>
      </c>
      <c r="AW158" s="28" t="s">
        <v>359</v>
      </c>
      <c r="AX158" s="28" t="s">
        <v>85</v>
      </c>
      <c r="AY158" s="41" t="s">
        <v>356</v>
      </c>
      <c r="AZ158" s="28" t="s">
        <v>90</v>
      </c>
      <c r="BA158" s="46" t="s">
        <v>91</v>
      </c>
      <c r="BB158" s="47"/>
      <c r="BC158" s="48">
        <v>25041380962</v>
      </c>
      <c r="BD158" s="48" t="s">
        <v>1723</v>
      </c>
      <c r="BE158" s="36" t="s">
        <v>210</v>
      </c>
      <c r="BF158" s="44" t="s">
        <v>360</v>
      </c>
      <c r="BG158" s="65"/>
      <c r="BH158" s="83"/>
      <c r="BI158" s="83"/>
      <c r="BJ158" s="88"/>
      <c r="BK158" s="83"/>
      <c r="BL158" s="83"/>
      <c r="BM158" s="93"/>
      <c r="BN158" s="4"/>
      <c r="BO158" s="14"/>
      <c r="BP158" s="4"/>
      <c r="BQ158" s="4"/>
      <c r="BR158" s="4"/>
      <c r="BS158" s="4"/>
      <c r="BT158" s="4"/>
      <c r="BU158" s="19"/>
      <c r="BV158" s="19"/>
      <c r="BW158" s="20"/>
      <c r="BX158" s="4"/>
      <c r="BY158" s="4"/>
      <c r="BZ158" s="4"/>
      <c r="CA158" s="20"/>
      <c r="CB158" s="4"/>
      <c r="CC158" s="4"/>
      <c r="CD158" s="4"/>
      <c r="CE158" s="116"/>
      <c r="CF158" s="117"/>
      <c r="CG158" s="117"/>
      <c r="CH158" s="117"/>
      <c r="CI158" s="117"/>
      <c r="CJ158" s="116"/>
    </row>
    <row r="159" spans="1:88" s="118" customFormat="1" ht="20.5">
      <c r="A159" s="28">
        <v>158</v>
      </c>
      <c r="B159" s="29" t="s">
        <v>946</v>
      </c>
      <c r="C159" s="30" t="s">
        <v>947</v>
      </c>
      <c r="D159" s="129" t="s">
        <v>1750</v>
      </c>
      <c r="E159" s="32" t="s">
        <v>1689</v>
      </c>
      <c r="F159" s="33" t="s">
        <v>1678</v>
      </c>
      <c r="G159" s="111" t="s">
        <v>1683</v>
      </c>
      <c r="H159" s="33" t="s">
        <v>1688</v>
      </c>
      <c r="I159" s="124"/>
      <c r="J159" s="124"/>
      <c r="K159" s="124"/>
      <c r="L159" s="124"/>
      <c r="M159" s="124"/>
      <c r="N159" s="124"/>
      <c r="O159" s="98">
        <v>45926</v>
      </c>
      <c r="P159" s="98">
        <v>45926</v>
      </c>
      <c r="Q159" s="28"/>
      <c r="R159" s="124"/>
      <c r="S159" s="124"/>
      <c r="T159" s="124"/>
      <c r="U159" s="124"/>
      <c r="V159" s="98">
        <v>34575</v>
      </c>
      <c r="W159" s="37">
        <v>31</v>
      </c>
      <c r="X159" s="37" t="s">
        <v>948</v>
      </c>
      <c r="Y159" s="28" t="s">
        <v>72</v>
      </c>
      <c r="Z159" s="28" t="s">
        <v>73</v>
      </c>
      <c r="AA159" s="79" t="s">
        <v>1724</v>
      </c>
      <c r="AB159" s="53" t="s">
        <v>184</v>
      </c>
      <c r="AC159" s="28" t="s">
        <v>949</v>
      </c>
      <c r="AD159" s="28" t="s">
        <v>950</v>
      </c>
      <c r="AE159" s="28"/>
      <c r="AF159" s="124"/>
      <c r="AG159" s="124"/>
      <c r="AH159" s="124"/>
      <c r="AI159" s="41" t="s">
        <v>951</v>
      </c>
      <c r="AJ159" s="42">
        <v>16</v>
      </c>
      <c r="AK159" s="28" t="s">
        <v>203</v>
      </c>
      <c r="AL159" s="28"/>
      <c r="AM159" s="28" t="s">
        <v>203</v>
      </c>
      <c r="AN159" s="28" t="s">
        <v>111</v>
      </c>
      <c r="AO159" s="28" t="s">
        <v>80</v>
      </c>
      <c r="AP159" s="28" t="s">
        <v>81</v>
      </c>
      <c r="AQ159" s="43" t="s">
        <v>82</v>
      </c>
      <c r="AR159" s="80" t="s">
        <v>952</v>
      </c>
      <c r="AS159" s="41" t="s">
        <v>953</v>
      </c>
      <c r="AT159" s="41" t="s">
        <v>954</v>
      </c>
      <c r="AU159" s="41" t="s">
        <v>85</v>
      </c>
      <c r="AV159" s="41" t="s">
        <v>955</v>
      </c>
      <c r="AW159" s="28" t="s">
        <v>956</v>
      </c>
      <c r="AX159" s="28" t="s">
        <v>88</v>
      </c>
      <c r="AY159" s="41" t="s">
        <v>957</v>
      </c>
      <c r="AZ159" s="28" t="s">
        <v>90</v>
      </c>
      <c r="BA159" s="46" t="s">
        <v>91</v>
      </c>
      <c r="BB159" s="99"/>
      <c r="BC159" s="55">
        <v>25130127092</v>
      </c>
      <c r="BD159" s="55" t="s">
        <v>117</v>
      </c>
      <c r="BE159" s="28" t="s">
        <v>116</v>
      </c>
      <c r="BF159" s="41" t="s">
        <v>958</v>
      </c>
      <c r="BG159" s="50"/>
      <c r="BH159" s="37"/>
      <c r="BI159" s="10"/>
      <c r="BJ159" s="8"/>
      <c r="BK159" s="8"/>
      <c r="BL159" s="10"/>
      <c r="BM159" s="7"/>
      <c r="BN159" s="4"/>
      <c r="BO159" s="17"/>
      <c r="BP159" s="4"/>
      <c r="BQ159" s="10"/>
      <c r="BR159" s="4"/>
      <c r="BS159" s="10"/>
      <c r="BT159" s="4"/>
      <c r="BU159" s="4"/>
      <c r="BV159" s="4"/>
      <c r="BW159" s="20"/>
      <c r="BX159" s="4"/>
      <c r="BY159" s="4"/>
      <c r="BZ159" s="4"/>
      <c r="CA159" s="20"/>
      <c r="CB159" s="4"/>
      <c r="CC159" s="4"/>
      <c r="CD159" s="4"/>
      <c r="CE159" s="116"/>
      <c r="CF159" s="117"/>
      <c r="CG159" s="117"/>
      <c r="CH159" s="117"/>
      <c r="CI159" s="117"/>
      <c r="CJ159" s="116"/>
    </row>
    <row r="160" spans="1:88" s="118" customFormat="1" ht="20.5">
      <c r="A160" s="28">
        <v>159</v>
      </c>
      <c r="B160" s="29" t="s">
        <v>960</v>
      </c>
      <c r="C160" s="30" t="s">
        <v>961</v>
      </c>
      <c r="D160" s="129" t="s">
        <v>1750</v>
      </c>
      <c r="E160" s="32" t="s">
        <v>1689</v>
      </c>
      <c r="F160" s="33" t="s">
        <v>1678</v>
      </c>
      <c r="G160" s="111" t="s">
        <v>1683</v>
      </c>
      <c r="H160" s="33" t="s">
        <v>1688</v>
      </c>
      <c r="I160" s="124"/>
      <c r="J160" s="124"/>
      <c r="K160" s="124"/>
      <c r="L160" s="124"/>
      <c r="M160" s="124"/>
      <c r="N160" s="124"/>
      <c r="O160" s="98">
        <v>45926</v>
      </c>
      <c r="P160" s="98">
        <v>45926</v>
      </c>
      <c r="Q160" s="28"/>
      <c r="R160" s="124"/>
      <c r="S160" s="124"/>
      <c r="T160" s="124"/>
      <c r="U160" s="124"/>
      <c r="V160" s="98">
        <v>36201</v>
      </c>
      <c r="W160" s="37">
        <v>26</v>
      </c>
      <c r="X160" s="37" t="s">
        <v>948</v>
      </c>
      <c r="Y160" s="28" t="s">
        <v>72</v>
      </c>
      <c r="Z160" s="28" t="s">
        <v>73</v>
      </c>
      <c r="AA160" s="79" t="s">
        <v>1724</v>
      </c>
      <c r="AB160" s="53" t="s">
        <v>184</v>
      </c>
      <c r="AC160" s="28" t="s">
        <v>185</v>
      </c>
      <c r="AD160" s="28" t="s">
        <v>962</v>
      </c>
      <c r="AE160" s="28"/>
      <c r="AF160" s="124"/>
      <c r="AG160" s="124"/>
      <c r="AH160" s="124"/>
      <c r="AI160" s="41" t="s">
        <v>963</v>
      </c>
      <c r="AJ160" s="42">
        <v>16</v>
      </c>
      <c r="AK160" s="28" t="s">
        <v>964</v>
      </c>
      <c r="AL160" s="28"/>
      <c r="AM160" s="28" t="s">
        <v>964</v>
      </c>
      <c r="AN160" s="28" t="s">
        <v>275</v>
      </c>
      <c r="AO160" s="28" t="s">
        <v>80</v>
      </c>
      <c r="AP160" s="28" t="s">
        <v>81</v>
      </c>
      <c r="AQ160" s="43" t="s">
        <v>82</v>
      </c>
      <c r="AR160" s="80" t="s">
        <v>965</v>
      </c>
      <c r="AS160" s="41" t="s">
        <v>966</v>
      </c>
      <c r="AT160" s="41" t="s">
        <v>967</v>
      </c>
      <c r="AU160" s="41" t="s">
        <v>88</v>
      </c>
      <c r="AV160" s="41" t="s">
        <v>968</v>
      </c>
      <c r="AW160" s="28" t="s">
        <v>969</v>
      </c>
      <c r="AX160" s="28" t="s">
        <v>88</v>
      </c>
      <c r="AY160" s="41" t="s">
        <v>970</v>
      </c>
      <c r="AZ160" s="28" t="s">
        <v>90</v>
      </c>
      <c r="BA160" s="46" t="s">
        <v>91</v>
      </c>
      <c r="BB160" s="99"/>
      <c r="BC160" s="55" t="s">
        <v>117</v>
      </c>
      <c r="BD160" s="55" t="s">
        <v>117</v>
      </c>
      <c r="BE160" s="28" t="s">
        <v>116</v>
      </c>
      <c r="BF160" s="41"/>
      <c r="BG160" s="50"/>
      <c r="BH160" s="37"/>
      <c r="BI160" s="10"/>
      <c r="BJ160" s="8"/>
      <c r="BK160" s="8"/>
      <c r="BL160" s="10"/>
      <c r="BM160" s="7"/>
      <c r="BN160" s="4"/>
      <c r="BO160" s="17"/>
      <c r="BP160" s="4"/>
      <c r="BQ160" s="10"/>
      <c r="BR160" s="4"/>
      <c r="BS160" s="10"/>
      <c r="BT160" s="4"/>
      <c r="BU160" s="4"/>
      <c r="BV160" s="4"/>
      <c r="BW160" s="20"/>
      <c r="BX160" s="4"/>
      <c r="BY160" s="4"/>
      <c r="BZ160" s="4"/>
      <c r="CA160" s="20"/>
      <c r="CB160" s="4"/>
      <c r="CC160" s="4"/>
      <c r="CD160" s="4"/>
      <c r="CE160" s="116"/>
      <c r="CF160" s="117"/>
      <c r="CG160" s="117"/>
      <c r="CH160" s="117"/>
      <c r="CI160" s="117"/>
      <c r="CJ160" s="116"/>
    </row>
    <row r="161" spans="1:88" s="118" customFormat="1" ht="20.5">
      <c r="A161" s="28">
        <v>160</v>
      </c>
      <c r="B161" s="29" t="s">
        <v>972</v>
      </c>
      <c r="C161" s="30" t="s">
        <v>973</v>
      </c>
      <c r="D161" s="129" t="s">
        <v>1750</v>
      </c>
      <c r="E161" s="32" t="s">
        <v>1689</v>
      </c>
      <c r="F161" s="33" t="s">
        <v>1678</v>
      </c>
      <c r="G161" s="111" t="s">
        <v>1683</v>
      </c>
      <c r="H161" s="33" t="s">
        <v>1688</v>
      </c>
      <c r="I161" s="124"/>
      <c r="J161" s="124"/>
      <c r="K161" s="124"/>
      <c r="L161" s="124"/>
      <c r="M161" s="124"/>
      <c r="N161" s="124"/>
      <c r="O161" s="98">
        <v>45926</v>
      </c>
      <c r="P161" s="98">
        <v>45926</v>
      </c>
      <c r="Q161" s="28"/>
      <c r="R161" s="124"/>
      <c r="S161" s="124"/>
      <c r="T161" s="124"/>
      <c r="U161" s="124"/>
      <c r="V161" s="98">
        <v>32654</v>
      </c>
      <c r="W161" s="37">
        <v>36</v>
      </c>
      <c r="X161" s="37" t="s">
        <v>948</v>
      </c>
      <c r="Y161" s="28" t="s">
        <v>72</v>
      </c>
      <c r="Z161" s="28" t="s">
        <v>73</v>
      </c>
      <c r="AA161" s="79" t="s">
        <v>1724</v>
      </c>
      <c r="AB161" s="53" t="s">
        <v>184</v>
      </c>
      <c r="AC161" s="28" t="s">
        <v>185</v>
      </c>
      <c r="AD161" s="28" t="s">
        <v>308</v>
      </c>
      <c r="AE161" s="28"/>
      <c r="AF161" s="124"/>
      <c r="AG161" s="124"/>
      <c r="AH161" s="124"/>
      <c r="AI161" s="41" t="s">
        <v>974</v>
      </c>
      <c r="AJ161" s="42">
        <v>16</v>
      </c>
      <c r="AK161" s="28" t="s">
        <v>975</v>
      </c>
      <c r="AL161" s="28"/>
      <c r="AM161" s="28" t="s">
        <v>975</v>
      </c>
      <c r="AN161" s="28" t="s">
        <v>126</v>
      </c>
      <c r="AO161" s="28" t="s">
        <v>80</v>
      </c>
      <c r="AP161" s="28" t="s">
        <v>81</v>
      </c>
      <c r="AQ161" s="43" t="s">
        <v>82</v>
      </c>
      <c r="AR161" s="28"/>
      <c r="AS161" s="41" t="s">
        <v>976</v>
      </c>
      <c r="AT161" s="41"/>
      <c r="AU161" s="41"/>
      <c r="AV161" s="41"/>
      <c r="AW161" s="28"/>
      <c r="AX161" s="28"/>
      <c r="AY161" s="41"/>
      <c r="AZ161" s="28" t="s">
        <v>90</v>
      </c>
      <c r="BA161" s="46" t="s">
        <v>91</v>
      </c>
      <c r="BB161" s="99"/>
      <c r="BC161" s="55">
        <v>25130127373</v>
      </c>
      <c r="BD161" s="55" t="s">
        <v>117</v>
      </c>
      <c r="BE161" s="28" t="s">
        <v>167</v>
      </c>
      <c r="BF161" s="41"/>
      <c r="BG161" s="50"/>
      <c r="BH161" s="37"/>
      <c r="BI161" s="10"/>
      <c r="BJ161" s="8"/>
      <c r="BK161" s="8"/>
      <c r="BL161" s="10"/>
      <c r="BM161" s="7"/>
      <c r="BN161" s="4"/>
      <c r="BO161" s="17"/>
      <c r="BP161" s="4"/>
      <c r="BQ161" s="10"/>
      <c r="BR161" s="4"/>
      <c r="BS161" s="10"/>
      <c r="BT161" s="4"/>
      <c r="BU161" s="4"/>
      <c r="BV161" s="4"/>
      <c r="BW161" s="20"/>
      <c r="BX161" s="4"/>
      <c r="BY161" s="4"/>
      <c r="BZ161" s="4"/>
      <c r="CA161" s="20"/>
      <c r="CB161" s="4"/>
      <c r="CC161" s="4"/>
      <c r="CD161" s="4"/>
      <c r="CE161" s="116"/>
      <c r="CF161" s="117"/>
      <c r="CG161" s="117"/>
      <c r="CH161" s="117"/>
      <c r="CI161" s="117"/>
      <c r="CJ161" s="116"/>
    </row>
    <row r="162" spans="1:88" s="118" customFormat="1" ht="20.5">
      <c r="A162" s="28">
        <v>161</v>
      </c>
      <c r="B162" s="29" t="s">
        <v>978</v>
      </c>
      <c r="C162" s="30" t="s">
        <v>979</v>
      </c>
      <c r="D162" s="129" t="s">
        <v>1750</v>
      </c>
      <c r="E162" s="32" t="s">
        <v>1689</v>
      </c>
      <c r="F162" s="33" t="s">
        <v>1678</v>
      </c>
      <c r="G162" s="111" t="s">
        <v>1683</v>
      </c>
      <c r="H162" s="33" t="s">
        <v>1688</v>
      </c>
      <c r="I162" s="124"/>
      <c r="J162" s="124"/>
      <c r="K162" s="124"/>
      <c r="L162" s="124"/>
      <c r="M162" s="124"/>
      <c r="N162" s="124"/>
      <c r="O162" s="98">
        <v>45926</v>
      </c>
      <c r="P162" s="98">
        <v>45926</v>
      </c>
      <c r="Q162" s="28"/>
      <c r="R162" s="124"/>
      <c r="S162" s="124"/>
      <c r="T162" s="124"/>
      <c r="U162" s="124"/>
      <c r="V162" s="98">
        <v>31667</v>
      </c>
      <c r="W162" s="37">
        <v>39</v>
      </c>
      <c r="X162" s="37" t="s">
        <v>948</v>
      </c>
      <c r="Y162" s="28" t="s">
        <v>72</v>
      </c>
      <c r="Z162" s="28" t="s">
        <v>73</v>
      </c>
      <c r="AA162" s="79" t="s">
        <v>1724</v>
      </c>
      <c r="AB162" s="53" t="s">
        <v>106</v>
      </c>
      <c r="AC162" s="28" t="s">
        <v>108</v>
      </c>
      <c r="AD162" s="28" t="s">
        <v>123</v>
      </c>
      <c r="AE162" s="28"/>
      <c r="AF162" s="124"/>
      <c r="AG162" s="124"/>
      <c r="AH162" s="124"/>
      <c r="AI162" s="41" t="s">
        <v>980</v>
      </c>
      <c r="AJ162" s="42">
        <v>16</v>
      </c>
      <c r="AK162" s="28" t="s">
        <v>126</v>
      </c>
      <c r="AL162" s="28"/>
      <c r="AM162" s="28" t="s">
        <v>126</v>
      </c>
      <c r="AN162" s="28" t="s">
        <v>126</v>
      </c>
      <c r="AO162" s="28" t="s">
        <v>80</v>
      </c>
      <c r="AP162" s="28" t="s">
        <v>81</v>
      </c>
      <c r="AQ162" s="43" t="s">
        <v>82</v>
      </c>
      <c r="AR162" s="80" t="s">
        <v>981</v>
      </c>
      <c r="AS162" s="41" t="s">
        <v>982</v>
      </c>
      <c r="AT162" s="41" t="s">
        <v>983</v>
      </c>
      <c r="AU162" s="41"/>
      <c r="AV162" s="41" t="s">
        <v>984</v>
      </c>
      <c r="AW162" s="28" t="s">
        <v>985</v>
      </c>
      <c r="AX162" s="28"/>
      <c r="AY162" s="41" t="s">
        <v>986</v>
      </c>
      <c r="AZ162" s="28" t="s">
        <v>90</v>
      </c>
      <c r="BA162" s="46" t="s">
        <v>91</v>
      </c>
      <c r="BB162" s="99"/>
      <c r="BC162" s="55" t="s">
        <v>117</v>
      </c>
      <c r="BD162" s="55" t="s">
        <v>117</v>
      </c>
      <c r="BE162" s="28" t="s">
        <v>102</v>
      </c>
      <c r="BF162" s="41" t="s">
        <v>987</v>
      </c>
      <c r="BG162" s="50"/>
      <c r="BH162" s="37"/>
      <c r="BI162" s="10"/>
      <c r="BJ162" s="8"/>
      <c r="BK162" s="8"/>
      <c r="BL162" s="10"/>
      <c r="BM162" s="7"/>
      <c r="BN162" s="4"/>
      <c r="BO162" s="17"/>
      <c r="BP162" s="4"/>
      <c r="BQ162" s="10"/>
      <c r="BR162" s="4"/>
      <c r="BS162" s="10"/>
      <c r="BT162" s="4"/>
      <c r="BU162" s="4"/>
      <c r="BV162" s="4"/>
      <c r="BW162" s="20"/>
      <c r="BX162" s="4"/>
      <c r="BY162" s="4"/>
      <c r="BZ162" s="4"/>
      <c r="CA162" s="20"/>
      <c r="CB162" s="4"/>
      <c r="CC162" s="4"/>
      <c r="CD162" s="4"/>
      <c r="CE162" s="116"/>
      <c r="CF162" s="117"/>
      <c r="CG162" s="117"/>
      <c r="CH162" s="117"/>
      <c r="CI162" s="117"/>
      <c r="CJ162" s="116"/>
    </row>
    <row r="163" spans="1:88" s="118" customFormat="1" ht="20.5" customHeight="1">
      <c r="A163" s="28">
        <v>162</v>
      </c>
      <c r="B163" s="29" t="s">
        <v>989</v>
      </c>
      <c r="C163" s="30" t="s">
        <v>990</v>
      </c>
      <c r="D163" s="129" t="s">
        <v>1750</v>
      </c>
      <c r="E163" s="32" t="s">
        <v>1689</v>
      </c>
      <c r="F163" s="33" t="s">
        <v>1678</v>
      </c>
      <c r="G163" s="111" t="s">
        <v>1683</v>
      </c>
      <c r="H163" s="33" t="s">
        <v>1688</v>
      </c>
      <c r="I163" s="124"/>
      <c r="J163" s="124"/>
      <c r="K163" s="124"/>
      <c r="L163" s="124"/>
      <c r="M163" s="124"/>
      <c r="N163" s="124"/>
      <c r="O163" s="98">
        <v>45926</v>
      </c>
      <c r="P163" s="98">
        <v>45926</v>
      </c>
      <c r="Q163" s="28"/>
      <c r="R163" s="124"/>
      <c r="S163" s="124"/>
      <c r="T163" s="124"/>
      <c r="U163" s="124"/>
      <c r="V163" s="98">
        <v>36411</v>
      </c>
      <c r="W163" s="37">
        <v>26</v>
      </c>
      <c r="X163" s="37" t="s">
        <v>948</v>
      </c>
      <c r="Y163" s="28" t="s">
        <v>72</v>
      </c>
      <c r="Z163" s="28" t="s">
        <v>73</v>
      </c>
      <c r="AA163" s="79" t="s">
        <v>1724</v>
      </c>
      <c r="AB163" s="53" t="s">
        <v>75</v>
      </c>
      <c r="AC163" s="28" t="s">
        <v>991</v>
      </c>
      <c r="AD163" s="28" t="s">
        <v>992</v>
      </c>
      <c r="AE163" s="28"/>
      <c r="AF163" s="124"/>
      <c r="AG163" s="124"/>
      <c r="AH163" s="124"/>
      <c r="AI163" s="41" t="s">
        <v>993</v>
      </c>
      <c r="AJ163" s="42">
        <v>16</v>
      </c>
      <c r="AK163" s="28" t="s">
        <v>994</v>
      </c>
      <c r="AL163" s="28"/>
      <c r="AM163" s="28" t="s">
        <v>994</v>
      </c>
      <c r="AN163" s="28" t="s">
        <v>995</v>
      </c>
      <c r="AO163" s="28" t="s">
        <v>80</v>
      </c>
      <c r="AP163" s="28" t="s">
        <v>81</v>
      </c>
      <c r="AQ163" s="43" t="s">
        <v>82</v>
      </c>
      <c r="AR163" s="80" t="s">
        <v>996</v>
      </c>
      <c r="AS163" s="41" t="s">
        <v>997</v>
      </c>
      <c r="AT163" s="41" t="s">
        <v>998</v>
      </c>
      <c r="AU163" s="41" t="s">
        <v>999</v>
      </c>
      <c r="AV163" s="41" t="s">
        <v>1000</v>
      </c>
      <c r="AW163" s="28" t="s">
        <v>1001</v>
      </c>
      <c r="AX163" s="28" t="s">
        <v>88</v>
      </c>
      <c r="AY163" s="41" t="s">
        <v>1002</v>
      </c>
      <c r="AZ163" s="28" t="s">
        <v>90</v>
      </c>
      <c r="BA163" s="46" t="s">
        <v>91</v>
      </c>
      <c r="BB163" s="99"/>
      <c r="BC163" s="55" t="s">
        <v>117</v>
      </c>
      <c r="BD163" s="55" t="s">
        <v>117</v>
      </c>
      <c r="BE163" s="28" t="s">
        <v>102</v>
      </c>
      <c r="BF163" s="41" t="s">
        <v>1003</v>
      </c>
      <c r="BG163" s="50"/>
      <c r="BH163" s="37"/>
      <c r="BI163" s="10"/>
      <c r="BJ163" s="8"/>
      <c r="BK163" s="8"/>
      <c r="BL163" s="10"/>
      <c r="BM163" s="7"/>
      <c r="BN163" s="4"/>
      <c r="BO163" s="17"/>
      <c r="BP163" s="4"/>
      <c r="BQ163" s="10"/>
      <c r="BR163" s="4"/>
      <c r="BS163" s="10"/>
      <c r="BT163" s="4"/>
      <c r="BU163" s="4"/>
      <c r="BV163" s="4"/>
      <c r="BW163" s="20"/>
      <c r="BX163" s="4"/>
      <c r="BY163" s="4"/>
      <c r="BZ163" s="4"/>
      <c r="CA163" s="20"/>
      <c r="CB163" s="4"/>
      <c r="CC163" s="4"/>
      <c r="CD163" s="4"/>
      <c r="CE163" s="116"/>
      <c r="CF163" s="117"/>
      <c r="CG163" s="117"/>
      <c r="CH163" s="117"/>
      <c r="CI163" s="117"/>
      <c r="CJ163" s="116"/>
    </row>
    <row r="164" spans="1:88" s="118" customFormat="1" ht="20.5">
      <c r="A164" s="28">
        <v>163</v>
      </c>
      <c r="B164" s="29" t="s">
        <v>1005</v>
      </c>
      <c r="C164" s="30" t="s">
        <v>1006</v>
      </c>
      <c r="D164" s="129" t="s">
        <v>1750</v>
      </c>
      <c r="E164" s="32" t="s">
        <v>1689</v>
      </c>
      <c r="F164" s="33" t="s">
        <v>1678</v>
      </c>
      <c r="G164" s="111" t="s">
        <v>1683</v>
      </c>
      <c r="H164" s="33" t="s">
        <v>1688</v>
      </c>
      <c r="I164" s="124"/>
      <c r="J164" s="124"/>
      <c r="K164" s="124"/>
      <c r="L164" s="124"/>
      <c r="M164" s="124"/>
      <c r="N164" s="124"/>
      <c r="O164" s="98">
        <v>45926</v>
      </c>
      <c r="P164" s="98">
        <v>45926</v>
      </c>
      <c r="Q164" s="28"/>
      <c r="R164" s="124"/>
      <c r="S164" s="124"/>
      <c r="T164" s="124"/>
      <c r="U164" s="124"/>
      <c r="V164" s="98">
        <v>34771</v>
      </c>
      <c r="W164" s="37">
        <v>30</v>
      </c>
      <c r="X164" s="37" t="s">
        <v>948</v>
      </c>
      <c r="Y164" s="28" t="s">
        <v>72</v>
      </c>
      <c r="Z164" s="28" t="s">
        <v>73</v>
      </c>
      <c r="AA164" s="79" t="s">
        <v>1724</v>
      </c>
      <c r="AB164" s="53" t="s">
        <v>106</v>
      </c>
      <c r="AC164" s="28" t="s">
        <v>730</v>
      </c>
      <c r="AD164" s="28" t="s">
        <v>123</v>
      </c>
      <c r="AE164" s="28"/>
      <c r="AF164" s="124"/>
      <c r="AG164" s="124"/>
      <c r="AH164" s="124"/>
      <c r="AI164" s="41" t="s">
        <v>1007</v>
      </c>
      <c r="AJ164" s="42">
        <v>16</v>
      </c>
      <c r="AK164" s="28" t="s">
        <v>1008</v>
      </c>
      <c r="AL164" s="28"/>
      <c r="AM164" s="28" t="s">
        <v>1008</v>
      </c>
      <c r="AN164" s="28" t="s">
        <v>275</v>
      </c>
      <c r="AO164" s="28" t="s">
        <v>80</v>
      </c>
      <c r="AP164" s="28" t="s">
        <v>81</v>
      </c>
      <c r="AQ164" s="43" t="s">
        <v>82</v>
      </c>
      <c r="AR164" s="80" t="s">
        <v>1009</v>
      </c>
      <c r="AS164" s="41" t="s">
        <v>1010</v>
      </c>
      <c r="AT164" s="41" t="s">
        <v>1011</v>
      </c>
      <c r="AU164" s="41" t="s">
        <v>85</v>
      </c>
      <c r="AV164" s="41" t="s">
        <v>1012</v>
      </c>
      <c r="AW164" s="28" t="s">
        <v>1013</v>
      </c>
      <c r="AX164" s="28" t="s">
        <v>132</v>
      </c>
      <c r="AY164" s="41" t="s">
        <v>1014</v>
      </c>
      <c r="AZ164" s="28" t="s">
        <v>90</v>
      </c>
      <c r="BA164" s="46" t="s">
        <v>91</v>
      </c>
      <c r="BB164" s="99"/>
      <c r="BC164" s="55">
        <v>25130128215</v>
      </c>
      <c r="BD164" s="55" t="s">
        <v>117</v>
      </c>
      <c r="BE164" s="28" t="s">
        <v>167</v>
      </c>
      <c r="BF164" s="41" t="s">
        <v>1015</v>
      </c>
      <c r="BG164" s="50"/>
      <c r="BH164" s="37"/>
      <c r="BI164" s="10"/>
      <c r="BJ164" s="8"/>
      <c r="BK164" s="8"/>
      <c r="BL164" s="10"/>
      <c r="BM164" s="7"/>
      <c r="BN164" s="4"/>
      <c r="BO164" s="17"/>
      <c r="BP164" s="4"/>
      <c r="BQ164" s="10"/>
      <c r="BR164" s="4"/>
      <c r="BS164" s="10"/>
      <c r="BT164" s="4"/>
      <c r="BU164" s="4"/>
      <c r="BV164" s="4"/>
      <c r="BW164" s="20"/>
      <c r="BX164" s="4"/>
      <c r="BY164" s="4"/>
      <c r="BZ164" s="4"/>
      <c r="CA164" s="20"/>
      <c r="CB164" s="4"/>
      <c r="CC164" s="4"/>
      <c r="CD164" s="4"/>
      <c r="CE164" s="116"/>
      <c r="CF164" s="117"/>
      <c r="CG164" s="117"/>
      <c r="CH164" s="117"/>
      <c r="CI164" s="117"/>
      <c r="CJ164" s="116"/>
    </row>
    <row r="165" spans="1:88" s="118" customFormat="1" ht="20.5">
      <c r="A165" s="28">
        <v>164</v>
      </c>
      <c r="B165" s="29" t="s">
        <v>1017</v>
      </c>
      <c r="C165" s="30" t="s">
        <v>1018</v>
      </c>
      <c r="D165" s="129" t="s">
        <v>1750</v>
      </c>
      <c r="E165" s="32" t="s">
        <v>1689</v>
      </c>
      <c r="F165" s="33" t="s">
        <v>1678</v>
      </c>
      <c r="G165" s="111" t="s">
        <v>1683</v>
      </c>
      <c r="H165" s="33" t="s">
        <v>1688</v>
      </c>
      <c r="I165" s="124"/>
      <c r="J165" s="124"/>
      <c r="K165" s="124"/>
      <c r="L165" s="124"/>
      <c r="M165" s="124"/>
      <c r="N165" s="124"/>
      <c r="O165" s="98">
        <v>45926</v>
      </c>
      <c r="P165" s="98">
        <v>45926</v>
      </c>
      <c r="Q165" s="28"/>
      <c r="R165" s="124"/>
      <c r="S165" s="124"/>
      <c r="T165" s="124"/>
      <c r="U165" s="124"/>
      <c r="V165" s="98">
        <v>37156</v>
      </c>
      <c r="W165" s="37">
        <v>24</v>
      </c>
      <c r="X165" s="37" t="s">
        <v>948</v>
      </c>
      <c r="Y165" s="28" t="s">
        <v>72</v>
      </c>
      <c r="Z165" s="28" t="s">
        <v>73</v>
      </c>
      <c r="AA165" s="79" t="s">
        <v>1724</v>
      </c>
      <c r="AB165" s="53" t="s">
        <v>242</v>
      </c>
      <c r="AC165" s="28" t="s">
        <v>1019</v>
      </c>
      <c r="AD165" s="28" t="s">
        <v>215</v>
      </c>
      <c r="AE165" s="28"/>
      <c r="AF165" s="124"/>
      <c r="AG165" s="124"/>
      <c r="AH165" s="124"/>
      <c r="AI165" s="41" t="s">
        <v>1020</v>
      </c>
      <c r="AJ165" s="42">
        <v>16</v>
      </c>
      <c r="AK165" s="28" t="s">
        <v>579</v>
      </c>
      <c r="AL165" s="28"/>
      <c r="AM165" s="28" t="s">
        <v>579</v>
      </c>
      <c r="AN165" s="28" t="s">
        <v>253</v>
      </c>
      <c r="AO165" s="28" t="s">
        <v>80</v>
      </c>
      <c r="AP165" s="28" t="s">
        <v>81</v>
      </c>
      <c r="AQ165" s="43" t="s">
        <v>82</v>
      </c>
      <c r="AR165" s="28"/>
      <c r="AS165" s="41" t="s">
        <v>1021</v>
      </c>
      <c r="AT165" s="41" t="s">
        <v>1022</v>
      </c>
      <c r="AU165" s="41" t="s">
        <v>85</v>
      </c>
      <c r="AV165" s="41" t="s">
        <v>1023</v>
      </c>
      <c r="AW165" s="28" t="s">
        <v>1024</v>
      </c>
      <c r="AX165" s="28" t="s">
        <v>132</v>
      </c>
      <c r="AY165" s="41" t="s">
        <v>1025</v>
      </c>
      <c r="AZ165" s="28" t="s">
        <v>90</v>
      </c>
      <c r="BA165" s="46" t="s">
        <v>91</v>
      </c>
      <c r="BB165" s="99"/>
      <c r="BC165" s="55">
        <v>25130127183</v>
      </c>
      <c r="BD165" s="55" t="s">
        <v>117</v>
      </c>
      <c r="BE165" s="28" t="s">
        <v>210</v>
      </c>
      <c r="BF165" s="41" t="s">
        <v>1026</v>
      </c>
      <c r="BG165" s="50"/>
      <c r="BH165" s="37"/>
      <c r="BI165" s="10"/>
      <c r="BJ165" s="8"/>
      <c r="BK165" s="8"/>
      <c r="BL165" s="10"/>
      <c r="BM165" s="7"/>
      <c r="BN165" s="4"/>
      <c r="BO165" s="17"/>
      <c r="BP165" s="4"/>
      <c r="BQ165" s="10"/>
      <c r="BR165" s="4"/>
      <c r="BS165" s="10"/>
      <c r="BT165" s="4"/>
      <c r="BU165" s="4"/>
      <c r="BV165" s="4"/>
      <c r="BW165" s="20"/>
      <c r="BX165" s="4"/>
      <c r="BY165" s="4"/>
      <c r="BZ165" s="4"/>
      <c r="CA165" s="20"/>
      <c r="CB165" s="4"/>
      <c r="CC165" s="4"/>
      <c r="CD165" s="4"/>
      <c r="CE165" s="116"/>
      <c r="CF165" s="117"/>
      <c r="CG165" s="117"/>
      <c r="CH165" s="117"/>
      <c r="CI165" s="117"/>
      <c r="CJ165" s="116"/>
    </row>
    <row r="166" spans="1:88" s="118" customFormat="1" ht="20.5" customHeight="1">
      <c r="A166" s="28">
        <v>165</v>
      </c>
      <c r="B166" s="29" t="s">
        <v>1028</v>
      </c>
      <c r="C166" s="30" t="s">
        <v>1029</v>
      </c>
      <c r="D166" s="129" t="s">
        <v>1750</v>
      </c>
      <c r="E166" s="32" t="s">
        <v>1689</v>
      </c>
      <c r="F166" s="33" t="s">
        <v>1678</v>
      </c>
      <c r="G166" s="111" t="s">
        <v>1683</v>
      </c>
      <c r="H166" s="33" t="s">
        <v>1688</v>
      </c>
      <c r="I166" s="124"/>
      <c r="J166" s="124"/>
      <c r="K166" s="124"/>
      <c r="L166" s="124"/>
      <c r="M166" s="124"/>
      <c r="N166" s="124"/>
      <c r="O166" s="98">
        <v>45926</v>
      </c>
      <c r="P166" s="98">
        <v>45926</v>
      </c>
      <c r="Q166" s="28"/>
      <c r="R166" s="124"/>
      <c r="S166" s="124"/>
      <c r="T166" s="124"/>
      <c r="U166" s="124"/>
      <c r="V166" s="98">
        <v>30394</v>
      </c>
      <c r="W166" s="37">
        <v>42</v>
      </c>
      <c r="X166" s="37" t="s">
        <v>948</v>
      </c>
      <c r="Y166" s="28" t="s">
        <v>72</v>
      </c>
      <c r="Z166" s="28" t="s">
        <v>73</v>
      </c>
      <c r="AA166" s="79" t="s">
        <v>1724</v>
      </c>
      <c r="AB166" s="53" t="s">
        <v>106</v>
      </c>
      <c r="AC166" s="28" t="s">
        <v>108</v>
      </c>
      <c r="AD166" s="28" t="s">
        <v>123</v>
      </c>
      <c r="AE166" s="28"/>
      <c r="AF166" s="124"/>
      <c r="AG166" s="124"/>
      <c r="AH166" s="124"/>
      <c r="AI166" s="41" t="s">
        <v>1030</v>
      </c>
      <c r="AJ166" s="42">
        <v>16</v>
      </c>
      <c r="AK166" s="28" t="s">
        <v>632</v>
      </c>
      <c r="AL166" s="28"/>
      <c r="AM166" s="28" t="s">
        <v>632</v>
      </c>
      <c r="AN166" s="28" t="s">
        <v>253</v>
      </c>
      <c r="AO166" s="28" t="s">
        <v>80</v>
      </c>
      <c r="AP166" s="28" t="s">
        <v>81</v>
      </c>
      <c r="AQ166" s="43" t="s">
        <v>82</v>
      </c>
      <c r="AR166" s="100" t="s">
        <v>1031</v>
      </c>
      <c r="AS166" s="41" t="s">
        <v>1032</v>
      </c>
      <c r="AT166" s="41" t="s">
        <v>1033</v>
      </c>
      <c r="AU166" s="41" t="s">
        <v>85</v>
      </c>
      <c r="AV166" s="41" t="s">
        <v>1034</v>
      </c>
      <c r="AW166" s="28"/>
      <c r="AX166" s="28"/>
      <c r="AY166" s="41"/>
      <c r="AZ166" s="28" t="s">
        <v>90</v>
      </c>
      <c r="BA166" s="46" t="s">
        <v>91</v>
      </c>
      <c r="BB166" s="99"/>
      <c r="BC166" s="55">
        <v>25130127464</v>
      </c>
      <c r="BD166" s="55" t="s">
        <v>117</v>
      </c>
      <c r="BE166" s="28" t="s">
        <v>92</v>
      </c>
      <c r="BF166" s="41" t="s">
        <v>1035</v>
      </c>
      <c r="BG166" s="50"/>
      <c r="BH166" s="37"/>
      <c r="BI166" s="10"/>
      <c r="BJ166" s="8"/>
      <c r="BK166" s="8"/>
      <c r="BL166" s="10"/>
      <c r="BM166" s="7"/>
      <c r="BN166" s="4"/>
      <c r="BO166" s="17"/>
      <c r="BP166" s="4"/>
      <c r="BQ166" s="10"/>
      <c r="BR166" s="4"/>
      <c r="BS166" s="10"/>
      <c r="BT166" s="4"/>
      <c r="BU166" s="4"/>
      <c r="BV166" s="4"/>
      <c r="BW166" s="20"/>
      <c r="BX166" s="4"/>
      <c r="BY166" s="4"/>
      <c r="BZ166" s="4"/>
      <c r="CA166" s="20"/>
      <c r="CB166" s="4"/>
      <c r="CC166" s="4"/>
      <c r="CD166" s="4"/>
      <c r="CE166" s="116"/>
      <c r="CF166" s="117"/>
      <c r="CG166" s="117"/>
      <c r="CH166" s="117"/>
      <c r="CI166" s="117"/>
      <c r="CJ166" s="116"/>
    </row>
    <row r="167" spans="1:88" s="118" customFormat="1" ht="20.5">
      <c r="A167" s="28">
        <v>166</v>
      </c>
      <c r="B167" s="29" t="s">
        <v>1037</v>
      </c>
      <c r="C167" s="30" t="s">
        <v>1038</v>
      </c>
      <c r="D167" s="129" t="s">
        <v>1750</v>
      </c>
      <c r="E167" s="32" t="s">
        <v>1689</v>
      </c>
      <c r="F167" s="33" t="s">
        <v>1678</v>
      </c>
      <c r="G167" s="111" t="s">
        <v>1683</v>
      </c>
      <c r="H167" s="33" t="s">
        <v>1688</v>
      </c>
      <c r="I167" s="124"/>
      <c r="J167" s="124"/>
      <c r="K167" s="124"/>
      <c r="L167" s="124"/>
      <c r="M167" s="124"/>
      <c r="N167" s="124"/>
      <c r="O167" s="98">
        <v>45926</v>
      </c>
      <c r="P167" s="98">
        <v>45926</v>
      </c>
      <c r="Q167" s="28"/>
      <c r="R167" s="124"/>
      <c r="S167" s="124"/>
      <c r="T167" s="124"/>
      <c r="U167" s="124"/>
      <c r="V167" s="98">
        <v>36691</v>
      </c>
      <c r="W167" s="37">
        <v>25</v>
      </c>
      <c r="X167" s="37" t="s">
        <v>948</v>
      </c>
      <c r="Y167" s="28" t="s">
        <v>72</v>
      </c>
      <c r="Z167" s="28" t="s">
        <v>73</v>
      </c>
      <c r="AA167" s="79" t="s">
        <v>1724</v>
      </c>
      <c r="AB167" s="53" t="s">
        <v>106</v>
      </c>
      <c r="AC167" s="28" t="s">
        <v>108</v>
      </c>
      <c r="AD167" s="28" t="s">
        <v>123</v>
      </c>
      <c r="AE167" s="28"/>
      <c r="AF167" s="124"/>
      <c r="AG167" s="124"/>
      <c r="AH167" s="124"/>
      <c r="AI167" s="41" t="s">
        <v>1039</v>
      </c>
      <c r="AJ167" s="42">
        <v>16</v>
      </c>
      <c r="AK167" s="28" t="s">
        <v>188</v>
      </c>
      <c r="AL167" s="28"/>
      <c r="AM167" s="28" t="s">
        <v>188</v>
      </c>
      <c r="AN167" s="28" t="s">
        <v>126</v>
      </c>
      <c r="AO167" s="28" t="s">
        <v>80</v>
      </c>
      <c r="AP167" s="28" t="s">
        <v>81</v>
      </c>
      <c r="AQ167" s="43" t="s">
        <v>82</v>
      </c>
      <c r="AR167" s="80" t="s">
        <v>1040</v>
      </c>
      <c r="AS167" s="41" t="s">
        <v>1041</v>
      </c>
      <c r="AT167" s="41" t="s">
        <v>1042</v>
      </c>
      <c r="AU167" s="41" t="s">
        <v>88</v>
      </c>
      <c r="AV167" s="41" t="s">
        <v>1043</v>
      </c>
      <c r="AW167" s="28" t="s">
        <v>1044</v>
      </c>
      <c r="AX167" s="28" t="s">
        <v>88</v>
      </c>
      <c r="AY167" s="41" t="s">
        <v>1045</v>
      </c>
      <c r="AZ167" s="28" t="s">
        <v>90</v>
      </c>
      <c r="BA167" s="46" t="s">
        <v>91</v>
      </c>
      <c r="BB167" s="99"/>
      <c r="BC167" s="55">
        <v>25130127613</v>
      </c>
      <c r="BD167" s="55" t="s">
        <v>117</v>
      </c>
      <c r="BE167" s="28" t="s">
        <v>102</v>
      </c>
      <c r="BF167" s="41" t="s">
        <v>1046</v>
      </c>
      <c r="BG167" s="50"/>
      <c r="BH167" s="37"/>
      <c r="BI167" s="10"/>
      <c r="BJ167" s="8"/>
      <c r="BK167" s="8"/>
      <c r="BL167" s="10"/>
      <c r="BM167" s="7"/>
      <c r="BN167" s="4"/>
      <c r="BO167" s="17"/>
      <c r="BP167" s="4"/>
      <c r="BQ167" s="10"/>
      <c r="BR167" s="4"/>
      <c r="BS167" s="10"/>
      <c r="BT167" s="4"/>
      <c r="BU167" s="4"/>
      <c r="BV167" s="4"/>
      <c r="BW167" s="20"/>
      <c r="BX167" s="4"/>
      <c r="BY167" s="4"/>
      <c r="BZ167" s="4"/>
      <c r="CA167" s="20"/>
      <c r="CB167" s="4"/>
      <c r="CC167" s="4"/>
      <c r="CD167" s="4"/>
      <c r="CE167" s="116"/>
      <c r="CF167" s="117"/>
      <c r="CG167" s="117"/>
      <c r="CH167" s="117"/>
      <c r="CI167" s="117"/>
      <c r="CJ167" s="116"/>
    </row>
    <row r="168" spans="1:88" s="118" customFormat="1" ht="20.5" customHeight="1">
      <c r="A168" s="28">
        <v>167</v>
      </c>
      <c r="B168" s="29" t="s">
        <v>1048</v>
      </c>
      <c r="C168" s="30" t="s">
        <v>655</v>
      </c>
      <c r="D168" s="129" t="s">
        <v>1750</v>
      </c>
      <c r="E168" s="32" t="s">
        <v>1689</v>
      </c>
      <c r="F168" s="33" t="s">
        <v>1678</v>
      </c>
      <c r="G168" s="111" t="s">
        <v>1683</v>
      </c>
      <c r="H168" s="33" t="s">
        <v>1688</v>
      </c>
      <c r="I168" s="124"/>
      <c r="J168" s="124"/>
      <c r="K168" s="124"/>
      <c r="L168" s="124"/>
      <c r="M168" s="124"/>
      <c r="N168" s="124"/>
      <c r="O168" s="98">
        <v>45926</v>
      </c>
      <c r="P168" s="98">
        <v>45926</v>
      </c>
      <c r="Q168" s="28"/>
      <c r="R168" s="124"/>
      <c r="S168" s="124"/>
      <c r="T168" s="124"/>
      <c r="U168" s="124"/>
      <c r="V168" s="98">
        <v>35167</v>
      </c>
      <c r="W168" s="37">
        <v>29</v>
      </c>
      <c r="X168" s="37" t="s">
        <v>948</v>
      </c>
      <c r="Y168" s="28" t="s">
        <v>72</v>
      </c>
      <c r="Z168" s="28" t="s">
        <v>73</v>
      </c>
      <c r="AA168" s="79" t="s">
        <v>1724</v>
      </c>
      <c r="AB168" s="53" t="s">
        <v>184</v>
      </c>
      <c r="AC168" s="28" t="s">
        <v>1049</v>
      </c>
      <c r="AD168" s="28" t="s">
        <v>1050</v>
      </c>
      <c r="AE168" s="28"/>
      <c r="AF168" s="124"/>
      <c r="AG168" s="124"/>
      <c r="AH168" s="124"/>
      <c r="AI168" s="41" t="s">
        <v>1051</v>
      </c>
      <c r="AJ168" s="42">
        <v>16</v>
      </c>
      <c r="AK168" s="28" t="s">
        <v>650</v>
      </c>
      <c r="AL168" s="28"/>
      <c r="AM168" s="28" t="s">
        <v>650</v>
      </c>
      <c r="AN168" s="28" t="s">
        <v>253</v>
      </c>
      <c r="AO168" s="28" t="s">
        <v>80</v>
      </c>
      <c r="AP168" s="28" t="s">
        <v>81</v>
      </c>
      <c r="AQ168" s="43" t="s">
        <v>82</v>
      </c>
      <c r="AR168" s="28"/>
      <c r="AS168" s="41" t="s">
        <v>656</v>
      </c>
      <c r="AT168" s="41" t="s">
        <v>647</v>
      </c>
      <c r="AU168" s="41" t="s">
        <v>88</v>
      </c>
      <c r="AV168" s="41" t="s">
        <v>652</v>
      </c>
      <c r="AW168" s="28" t="s">
        <v>1052</v>
      </c>
      <c r="AX168" s="28" t="s">
        <v>999</v>
      </c>
      <c r="AY168" s="41" t="s">
        <v>1053</v>
      </c>
      <c r="AZ168" s="28" t="s">
        <v>90</v>
      </c>
      <c r="BA168" s="46" t="s">
        <v>91</v>
      </c>
      <c r="BB168" s="99"/>
      <c r="BC168" s="55">
        <v>25130127233</v>
      </c>
      <c r="BD168" s="55" t="s">
        <v>117</v>
      </c>
      <c r="BE168" s="28" t="s">
        <v>102</v>
      </c>
      <c r="BF168" s="41" t="s">
        <v>1054</v>
      </c>
      <c r="BG168" s="50"/>
      <c r="BH168" s="37"/>
      <c r="BI168" s="10"/>
      <c r="BJ168" s="8"/>
      <c r="BK168" s="8"/>
      <c r="BL168" s="10"/>
      <c r="BM168" s="7"/>
      <c r="BN168" s="4"/>
      <c r="BO168" s="17"/>
      <c r="BP168" s="4"/>
      <c r="BQ168" s="10"/>
      <c r="BR168" s="4"/>
      <c r="BS168" s="10"/>
      <c r="BT168" s="4"/>
      <c r="BU168" s="4"/>
      <c r="BV168" s="4"/>
      <c r="BW168" s="20"/>
      <c r="BX168" s="4"/>
      <c r="BY168" s="4"/>
      <c r="BZ168" s="4"/>
      <c r="CA168" s="20"/>
      <c r="CB168" s="4"/>
      <c r="CC168" s="4"/>
      <c r="CD168" s="4"/>
      <c r="CE168" s="116"/>
      <c r="CF168" s="117"/>
      <c r="CG168" s="117"/>
      <c r="CH168" s="117"/>
      <c r="CI168" s="117"/>
      <c r="CJ168" s="116"/>
    </row>
    <row r="169" spans="1:88" s="118" customFormat="1" ht="20.5">
      <c r="A169" s="28">
        <v>168</v>
      </c>
      <c r="B169" s="29" t="s">
        <v>176</v>
      </c>
      <c r="C169" s="73" t="s">
        <v>177</v>
      </c>
      <c r="D169" s="129" t="s">
        <v>1750</v>
      </c>
      <c r="E169" s="32" t="s">
        <v>1689</v>
      </c>
      <c r="F169" s="33" t="s">
        <v>1678</v>
      </c>
      <c r="G169" s="33" t="s">
        <v>1685</v>
      </c>
      <c r="H169" s="78" t="s">
        <v>1686</v>
      </c>
      <c r="I169" s="124"/>
      <c r="J169" s="124"/>
      <c r="K169" s="124"/>
      <c r="L169" s="124"/>
      <c r="M169" s="124"/>
      <c r="N169" s="124"/>
      <c r="O169" s="35">
        <v>45725</v>
      </c>
      <c r="P169" s="75">
        <v>45725</v>
      </c>
      <c r="Q169" s="55"/>
      <c r="R169" s="124"/>
      <c r="S169" s="124"/>
      <c r="T169" s="124"/>
      <c r="U169" s="124"/>
      <c r="V169" s="35">
        <v>36855</v>
      </c>
      <c r="W169" s="37">
        <v>24</v>
      </c>
      <c r="X169" s="37" t="s">
        <v>96</v>
      </c>
      <c r="Y169" s="28" t="s">
        <v>72</v>
      </c>
      <c r="Z169" s="28" t="s">
        <v>73</v>
      </c>
      <c r="AA169" s="79" t="s">
        <v>1724</v>
      </c>
      <c r="AB169" s="53" t="s">
        <v>106</v>
      </c>
      <c r="AC169" s="28" t="s">
        <v>178</v>
      </c>
      <c r="AD169" s="28" t="s">
        <v>123</v>
      </c>
      <c r="AE169" s="66"/>
      <c r="AF169" s="124"/>
      <c r="AG169" s="124"/>
      <c r="AH169" s="124"/>
      <c r="AI169" s="55" t="s">
        <v>179</v>
      </c>
      <c r="AJ169" s="42">
        <v>16</v>
      </c>
      <c r="AK169" s="76" t="s">
        <v>173</v>
      </c>
      <c r="AL169" s="40"/>
      <c r="AM169" s="28" t="s">
        <v>173</v>
      </c>
      <c r="AN169" s="28" t="s">
        <v>111</v>
      </c>
      <c r="AO169" s="28" t="s">
        <v>80</v>
      </c>
      <c r="AP169" s="28" t="s">
        <v>81</v>
      </c>
      <c r="AQ169" s="43" t="s">
        <v>82</v>
      </c>
      <c r="AR169" s="28"/>
      <c r="AS169" s="41" t="s">
        <v>180</v>
      </c>
      <c r="AT169" s="44"/>
      <c r="AU169" s="44"/>
      <c r="AV169" s="44"/>
      <c r="AW169" s="36"/>
      <c r="AX169" s="36"/>
      <c r="AY169" s="44"/>
      <c r="AZ169" s="28" t="s">
        <v>90</v>
      </c>
      <c r="BA169" s="46" t="s">
        <v>91</v>
      </c>
      <c r="BB169" s="68"/>
      <c r="BC169" s="48" t="s">
        <v>117</v>
      </c>
      <c r="BD169" s="48" t="s">
        <v>1695</v>
      </c>
      <c r="BE169" s="28" t="s">
        <v>102</v>
      </c>
      <c r="BF169" s="36"/>
      <c r="BG169" s="65"/>
      <c r="BH169" s="37" t="s">
        <v>117</v>
      </c>
      <c r="BI169" s="10"/>
      <c r="BJ169" s="8"/>
      <c r="BK169" s="8"/>
      <c r="BL169" s="10"/>
      <c r="BM169" s="7"/>
      <c r="BN169" s="4"/>
      <c r="BO169" s="14"/>
      <c r="BP169" s="4"/>
      <c r="BQ169" s="4"/>
      <c r="BR169" s="21"/>
      <c r="BS169" s="4"/>
      <c r="BT169" s="4"/>
      <c r="BU169" s="19"/>
      <c r="BV169" s="19"/>
      <c r="BW169" s="20"/>
      <c r="BX169" s="4"/>
      <c r="BY169" s="4"/>
      <c r="BZ169" s="4"/>
      <c r="CA169" s="20"/>
      <c r="CB169" s="4"/>
      <c r="CC169" s="4"/>
      <c r="CD169" s="4"/>
      <c r="CE169" s="116"/>
      <c r="CF169" s="117"/>
      <c r="CG169" s="117"/>
      <c r="CH169" s="117"/>
      <c r="CI169" s="117"/>
      <c r="CJ169" s="116"/>
    </row>
    <row r="170" spans="1:88" s="118" customFormat="1" ht="20.5" customHeight="1">
      <c r="A170" s="28">
        <v>169</v>
      </c>
      <c r="B170" s="29" t="s">
        <v>1330</v>
      </c>
      <c r="C170" s="34" t="s">
        <v>1331</v>
      </c>
      <c r="D170" s="129" t="s">
        <v>1750</v>
      </c>
      <c r="E170" s="32" t="s">
        <v>1689</v>
      </c>
      <c r="F170" s="33" t="s">
        <v>1678</v>
      </c>
      <c r="G170" s="111" t="s">
        <v>1683</v>
      </c>
      <c r="H170" s="34" t="s">
        <v>1283</v>
      </c>
      <c r="I170" s="124"/>
      <c r="J170" s="124"/>
      <c r="K170" s="124"/>
      <c r="L170" s="124"/>
      <c r="M170" s="124"/>
      <c r="N170" s="124"/>
      <c r="O170" s="35">
        <v>45785</v>
      </c>
      <c r="P170" s="35">
        <v>45785</v>
      </c>
      <c r="Q170" s="36"/>
      <c r="R170" s="124"/>
      <c r="S170" s="124"/>
      <c r="T170" s="124"/>
      <c r="U170" s="124"/>
      <c r="V170" s="35">
        <v>34132</v>
      </c>
      <c r="W170" s="37">
        <v>32</v>
      </c>
      <c r="X170" s="37" t="s">
        <v>71</v>
      </c>
      <c r="Y170" s="28" t="s">
        <v>72</v>
      </c>
      <c r="Z170" s="28" t="s">
        <v>73</v>
      </c>
      <c r="AA170" s="79" t="s">
        <v>1724</v>
      </c>
      <c r="AB170" s="39" t="s">
        <v>106</v>
      </c>
      <c r="AC170" s="36" t="s">
        <v>661</v>
      </c>
      <c r="AD170" s="36" t="s">
        <v>123</v>
      </c>
      <c r="AE170" s="40"/>
      <c r="AF170" s="124"/>
      <c r="AG170" s="124"/>
      <c r="AH170" s="124"/>
      <c r="AI170" s="41" t="s">
        <v>1332</v>
      </c>
      <c r="AJ170" s="42">
        <v>16</v>
      </c>
      <c r="AK170" s="36" t="s">
        <v>994</v>
      </c>
      <c r="AL170" s="40"/>
      <c r="AM170" s="36" t="s">
        <v>994</v>
      </c>
      <c r="AN170" s="36" t="s">
        <v>995</v>
      </c>
      <c r="AO170" s="28" t="s">
        <v>80</v>
      </c>
      <c r="AP170" s="28" t="s">
        <v>81</v>
      </c>
      <c r="AQ170" s="43" t="s">
        <v>82</v>
      </c>
      <c r="AR170" s="101" t="s">
        <v>1333</v>
      </c>
      <c r="AS170" s="41" t="s">
        <v>1334</v>
      </c>
      <c r="AT170" s="41" t="s">
        <v>1335</v>
      </c>
      <c r="AU170" s="41" t="s">
        <v>88</v>
      </c>
      <c r="AV170" s="41" t="s">
        <v>1336</v>
      </c>
      <c r="AW170" s="41"/>
      <c r="AX170" s="41"/>
      <c r="AY170" s="41"/>
      <c r="AZ170" s="28" t="s">
        <v>90</v>
      </c>
      <c r="BA170" s="46" t="s">
        <v>91</v>
      </c>
      <c r="BB170" s="47"/>
      <c r="BC170" s="48">
        <v>25065370733</v>
      </c>
      <c r="BD170" s="48" t="s">
        <v>1697</v>
      </c>
      <c r="BE170" s="36" t="s">
        <v>210</v>
      </c>
      <c r="BF170" s="41" t="s">
        <v>1337</v>
      </c>
      <c r="BG170" s="65"/>
      <c r="BH170" s="83"/>
      <c r="BI170" s="83"/>
      <c r="BJ170" s="88"/>
      <c r="BK170" s="83"/>
      <c r="BL170" s="83"/>
      <c r="BM170" s="93"/>
      <c r="BN170" s="93"/>
      <c r="BO170" s="93"/>
      <c r="BP170" s="40"/>
      <c r="BQ170" s="40" t="s">
        <v>117</v>
      </c>
      <c r="BR170" s="40" t="s">
        <v>117</v>
      </c>
      <c r="BS170" s="10"/>
      <c r="BT170" s="4"/>
      <c r="BU170" s="4"/>
      <c r="BV170" s="4"/>
      <c r="BW170" s="20"/>
      <c r="BX170" s="4"/>
      <c r="BY170" s="4"/>
      <c r="BZ170" s="4"/>
      <c r="CA170" s="20"/>
      <c r="CB170" s="4"/>
      <c r="CC170" s="4"/>
      <c r="CD170" s="4"/>
      <c r="CE170" s="116"/>
      <c r="CF170" s="117"/>
      <c r="CG170" s="117"/>
      <c r="CH170" s="117"/>
      <c r="CI170" s="117"/>
      <c r="CJ170" s="116"/>
    </row>
    <row r="171" spans="1:88" s="118" customFormat="1" ht="20.5">
      <c r="A171" s="28">
        <v>170</v>
      </c>
      <c r="B171" s="29" t="s">
        <v>1181</v>
      </c>
      <c r="C171" s="34" t="s">
        <v>1182</v>
      </c>
      <c r="D171" s="129" t="s">
        <v>1750</v>
      </c>
      <c r="E171" s="32" t="s">
        <v>1689</v>
      </c>
      <c r="F171" s="33" t="s">
        <v>1678</v>
      </c>
      <c r="G171" s="111" t="s">
        <v>1683</v>
      </c>
      <c r="H171" s="34" t="s">
        <v>1687</v>
      </c>
      <c r="I171" s="124"/>
      <c r="J171" s="124"/>
      <c r="K171" s="124"/>
      <c r="L171" s="124"/>
      <c r="M171" s="124"/>
      <c r="N171" s="124"/>
      <c r="O171" s="35">
        <v>45769</v>
      </c>
      <c r="P171" s="35">
        <v>45769</v>
      </c>
      <c r="Q171" s="36"/>
      <c r="R171" s="124"/>
      <c r="S171" s="124"/>
      <c r="T171" s="124"/>
      <c r="U171" s="124"/>
      <c r="V171" s="35">
        <v>30173</v>
      </c>
      <c r="W171" s="37">
        <v>43</v>
      </c>
      <c r="X171" s="37" t="s">
        <v>121</v>
      </c>
      <c r="Y171" s="28" t="s">
        <v>72</v>
      </c>
      <c r="Z171" s="28" t="s">
        <v>73</v>
      </c>
      <c r="AA171" s="79" t="s">
        <v>1724</v>
      </c>
      <c r="AB171" s="39" t="s">
        <v>106</v>
      </c>
      <c r="AC171" s="36" t="s">
        <v>1183</v>
      </c>
      <c r="AD171" s="36" t="s">
        <v>287</v>
      </c>
      <c r="AE171" s="40"/>
      <c r="AF171" s="124"/>
      <c r="AG171" s="124"/>
      <c r="AH171" s="124"/>
      <c r="AI171" s="41" t="s">
        <v>1184</v>
      </c>
      <c r="AJ171" s="42">
        <v>16</v>
      </c>
      <c r="AK171" s="36" t="s">
        <v>676</v>
      </c>
      <c r="AL171" s="40"/>
      <c r="AM171" s="36" t="s">
        <v>676</v>
      </c>
      <c r="AN171" s="36" t="s">
        <v>111</v>
      </c>
      <c r="AO171" s="28" t="s">
        <v>80</v>
      </c>
      <c r="AP171" s="28" t="s">
        <v>81</v>
      </c>
      <c r="AQ171" s="43" t="s">
        <v>82</v>
      </c>
      <c r="AR171" s="28"/>
      <c r="AS171" s="41" t="s">
        <v>1185</v>
      </c>
      <c r="AT171" s="41"/>
      <c r="AU171" s="41"/>
      <c r="AV171" s="41"/>
      <c r="AW171" s="28"/>
      <c r="AX171" s="28"/>
      <c r="AY171" s="41"/>
      <c r="AZ171" s="28" t="s">
        <v>90</v>
      </c>
      <c r="BA171" s="46" t="s">
        <v>91</v>
      </c>
      <c r="BB171" s="47"/>
      <c r="BC171" s="48">
        <v>25065370311</v>
      </c>
      <c r="BD171" s="48" t="s">
        <v>117</v>
      </c>
      <c r="BE171" s="36" t="s">
        <v>210</v>
      </c>
      <c r="BF171" s="44"/>
      <c r="BG171" s="65"/>
      <c r="BH171" s="83"/>
      <c r="BI171" s="83"/>
      <c r="BJ171" s="8"/>
      <c r="BK171" s="8"/>
      <c r="BL171" s="10"/>
      <c r="BM171" s="7"/>
      <c r="BN171" s="4"/>
      <c r="BO171" s="17"/>
      <c r="BP171" s="4"/>
      <c r="BQ171" s="10"/>
      <c r="BR171" s="4"/>
      <c r="BS171" s="10"/>
      <c r="BT171" s="4"/>
      <c r="BU171" s="4"/>
      <c r="BV171" s="4"/>
      <c r="BW171" s="20"/>
      <c r="BX171" s="4"/>
      <c r="BY171" s="4"/>
      <c r="BZ171" s="4"/>
      <c r="CA171" s="20"/>
      <c r="CB171" s="4"/>
      <c r="CC171" s="4"/>
      <c r="CD171" s="4"/>
      <c r="CE171" s="116"/>
      <c r="CF171" s="117"/>
      <c r="CG171" s="117"/>
      <c r="CH171" s="117"/>
      <c r="CI171" s="117"/>
      <c r="CJ171" s="116"/>
    </row>
    <row r="172" spans="1:88" s="118" customFormat="1" ht="20.5" customHeight="1">
      <c r="A172" s="28">
        <v>171</v>
      </c>
      <c r="B172" s="29" t="s">
        <v>487</v>
      </c>
      <c r="C172" s="73" t="s">
        <v>488</v>
      </c>
      <c r="D172" s="129" t="s">
        <v>1750</v>
      </c>
      <c r="E172" s="32" t="s">
        <v>1689</v>
      </c>
      <c r="F172" s="33" t="s">
        <v>1678</v>
      </c>
      <c r="G172" s="111" t="s">
        <v>1683</v>
      </c>
      <c r="H172" s="33" t="s">
        <v>1688</v>
      </c>
      <c r="I172" s="124"/>
      <c r="J172" s="124"/>
      <c r="K172" s="124"/>
      <c r="L172" s="124"/>
      <c r="M172" s="124"/>
      <c r="N172" s="124"/>
      <c r="O172" s="50">
        <v>45725</v>
      </c>
      <c r="P172" s="51">
        <v>45725</v>
      </c>
      <c r="Q172" s="55"/>
      <c r="R172" s="124"/>
      <c r="S172" s="124"/>
      <c r="T172" s="124"/>
      <c r="U172" s="124"/>
      <c r="V172" s="51">
        <v>33221</v>
      </c>
      <c r="W172" s="37">
        <v>34</v>
      </c>
      <c r="X172" s="37" t="s">
        <v>71</v>
      </c>
      <c r="Y172" s="28" t="s">
        <v>72</v>
      </c>
      <c r="Z172" s="28" t="s">
        <v>73</v>
      </c>
      <c r="AA172" s="79" t="s">
        <v>1724</v>
      </c>
      <c r="AB172" s="53" t="s">
        <v>242</v>
      </c>
      <c r="AC172" s="28" t="s">
        <v>489</v>
      </c>
      <c r="AD172" s="28" t="s">
        <v>215</v>
      </c>
      <c r="AE172" s="96"/>
      <c r="AF172" s="124"/>
      <c r="AG172" s="124"/>
      <c r="AH172" s="124"/>
      <c r="AI172" s="55" t="s">
        <v>490</v>
      </c>
      <c r="AJ172" s="42">
        <v>16</v>
      </c>
      <c r="AK172" s="56" t="s">
        <v>126</v>
      </c>
      <c r="AL172" s="28"/>
      <c r="AM172" s="28" t="s">
        <v>126</v>
      </c>
      <c r="AN172" s="28" t="s">
        <v>126</v>
      </c>
      <c r="AO172" s="28" t="s">
        <v>80</v>
      </c>
      <c r="AP172" s="28" t="s">
        <v>81</v>
      </c>
      <c r="AQ172" s="43" t="s">
        <v>82</v>
      </c>
      <c r="AR172" s="28"/>
      <c r="AS172" s="41" t="s">
        <v>491</v>
      </c>
      <c r="AT172" s="41"/>
      <c r="AU172" s="41"/>
      <c r="AV172" s="41"/>
      <c r="AW172" s="28"/>
      <c r="AX172" s="28"/>
      <c r="AY172" s="41"/>
      <c r="AZ172" s="28" t="s">
        <v>90</v>
      </c>
      <c r="BA172" s="46" t="s">
        <v>91</v>
      </c>
      <c r="BB172" s="68"/>
      <c r="BC172" s="55">
        <v>25041380418</v>
      </c>
      <c r="BD172" s="55" t="s">
        <v>117</v>
      </c>
      <c r="BE172" s="28" t="s">
        <v>167</v>
      </c>
      <c r="BF172" s="28"/>
      <c r="BG172" s="50"/>
      <c r="BH172" s="37" t="s">
        <v>117</v>
      </c>
      <c r="BI172" s="11"/>
      <c r="BJ172" s="13"/>
      <c r="BK172" s="13"/>
      <c r="BL172" s="11"/>
      <c r="BM172" s="16"/>
      <c r="BN172" s="5"/>
      <c r="BO172" s="15"/>
      <c r="BP172" s="5"/>
      <c r="BQ172" s="5"/>
      <c r="BR172" s="5"/>
      <c r="BS172" s="5"/>
      <c r="BT172" s="5"/>
      <c r="BU172" s="22"/>
      <c r="BV172" s="22"/>
      <c r="BW172" s="23"/>
      <c r="BX172" s="5"/>
      <c r="BY172" s="5"/>
      <c r="BZ172" s="5"/>
      <c r="CA172" s="23"/>
      <c r="CB172" s="5"/>
      <c r="CC172" s="5"/>
      <c r="CD172" s="5"/>
      <c r="CE172" s="116"/>
      <c r="CF172" s="117"/>
      <c r="CG172" s="117"/>
      <c r="CH172" s="117"/>
      <c r="CI172" s="117"/>
      <c r="CJ172" s="116"/>
    </row>
    <row r="173" spans="1:88" s="118" customFormat="1" ht="20.5" customHeight="1">
      <c r="A173" s="28">
        <v>172</v>
      </c>
      <c r="B173" s="29" t="s">
        <v>361</v>
      </c>
      <c r="C173" s="34" t="s">
        <v>362</v>
      </c>
      <c r="D173" s="129" t="s">
        <v>1750</v>
      </c>
      <c r="E173" s="32" t="s">
        <v>1689</v>
      </c>
      <c r="F173" s="33" t="s">
        <v>1679</v>
      </c>
      <c r="G173" s="33" t="s">
        <v>1682</v>
      </c>
      <c r="H173" s="34" t="s">
        <v>1681</v>
      </c>
      <c r="I173" s="124"/>
      <c r="J173" s="124"/>
      <c r="K173" s="124"/>
      <c r="L173" s="124"/>
      <c r="M173" s="124"/>
      <c r="N173" s="124"/>
      <c r="O173" s="35">
        <v>45738</v>
      </c>
      <c r="P173" s="35">
        <v>45738</v>
      </c>
      <c r="Q173" s="36"/>
      <c r="R173" s="124"/>
      <c r="S173" s="124"/>
      <c r="T173" s="124"/>
      <c r="U173" s="124"/>
      <c r="V173" s="35">
        <v>36481</v>
      </c>
      <c r="W173" s="37">
        <v>25</v>
      </c>
      <c r="X173" s="37" t="s">
        <v>96</v>
      </c>
      <c r="Y173" s="28" t="s">
        <v>72</v>
      </c>
      <c r="Z173" s="28" t="s">
        <v>73</v>
      </c>
      <c r="AA173" s="79" t="s">
        <v>1724</v>
      </c>
      <c r="AB173" s="39" t="s">
        <v>106</v>
      </c>
      <c r="AC173" s="36" t="s">
        <v>286</v>
      </c>
      <c r="AD173" s="36" t="s">
        <v>287</v>
      </c>
      <c r="AE173" s="40"/>
      <c r="AF173" s="124"/>
      <c r="AG173" s="124"/>
      <c r="AH173" s="124"/>
      <c r="AI173" s="41" t="s">
        <v>363</v>
      </c>
      <c r="AJ173" s="42">
        <v>16</v>
      </c>
      <c r="AK173" s="36" t="s">
        <v>318</v>
      </c>
      <c r="AL173" s="40"/>
      <c r="AM173" s="36" t="s">
        <v>318</v>
      </c>
      <c r="AN173" s="36" t="s">
        <v>253</v>
      </c>
      <c r="AO173" s="28" t="s">
        <v>80</v>
      </c>
      <c r="AP173" s="28" t="s">
        <v>81</v>
      </c>
      <c r="AQ173" s="43" t="s">
        <v>82</v>
      </c>
      <c r="AR173" s="80" t="s">
        <v>364</v>
      </c>
      <c r="AS173" s="41" t="s">
        <v>365</v>
      </c>
      <c r="AT173" s="41" t="s">
        <v>366</v>
      </c>
      <c r="AU173" s="41" t="s">
        <v>85</v>
      </c>
      <c r="AV173" s="41" t="s">
        <v>367</v>
      </c>
      <c r="AW173" s="28" t="s">
        <v>368</v>
      </c>
      <c r="AX173" s="28" t="s">
        <v>369</v>
      </c>
      <c r="AY173" s="41" t="s">
        <v>370</v>
      </c>
      <c r="AZ173" s="28" t="s">
        <v>90</v>
      </c>
      <c r="BA173" s="46" t="s">
        <v>91</v>
      </c>
      <c r="BB173" s="47"/>
      <c r="BC173" s="48">
        <v>25103135122</v>
      </c>
      <c r="BD173" s="48" t="s">
        <v>117</v>
      </c>
      <c r="BE173" s="36" t="s">
        <v>167</v>
      </c>
      <c r="BF173" s="44" t="s">
        <v>371</v>
      </c>
      <c r="BG173" s="65"/>
      <c r="BH173" s="83"/>
      <c r="BI173" s="83"/>
      <c r="BJ173" s="88"/>
      <c r="BK173" s="83"/>
      <c r="BL173" s="83"/>
      <c r="BM173" s="93"/>
      <c r="BN173" s="4"/>
      <c r="BO173" s="14"/>
      <c r="BP173" s="4"/>
      <c r="BQ173" s="4"/>
      <c r="BR173" s="4"/>
      <c r="BS173" s="4"/>
      <c r="BT173" s="4"/>
      <c r="BU173" s="19"/>
      <c r="BV173" s="19"/>
      <c r="BW173" s="20"/>
      <c r="BX173" s="4"/>
      <c r="BY173" s="4"/>
      <c r="BZ173" s="4"/>
      <c r="CA173" s="20"/>
      <c r="CB173" s="4"/>
      <c r="CC173" s="4"/>
      <c r="CD173" s="4"/>
      <c r="CE173" s="116"/>
      <c r="CF173" s="117"/>
      <c r="CG173" s="117"/>
      <c r="CH173" s="117"/>
      <c r="CI173" s="117"/>
      <c r="CJ173" s="116"/>
    </row>
    <row r="174" spans="1:88" s="118" customFormat="1" ht="20.5">
      <c r="A174" s="28">
        <v>173</v>
      </c>
      <c r="B174" s="29" t="s">
        <v>1056</v>
      </c>
      <c r="C174" s="30" t="s">
        <v>1057</v>
      </c>
      <c r="D174" s="129" t="s">
        <v>1750</v>
      </c>
      <c r="E174" s="32" t="s">
        <v>1689</v>
      </c>
      <c r="F174" s="33" t="s">
        <v>1678</v>
      </c>
      <c r="G174" s="111" t="s">
        <v>1683</v>
      </c>
      <c r="H174" s="33" t="s">
        <v>1688</v>
      </c>
      <c r="I174" s="124"/>
      <c r="J174" s="124"/>
      <c r="K174" s="124"/>
      <c r="L174" s="124"/>
      <c r="M174" s="124"/>
      <c r="N174" s="124"/>
      <c r="O174" s="98">
        <v>45926</v>
      </c>
      <c r="P174" s="98">
        <v>45926</v>
      </c>
      <c r="Q174" s="28"/>
      <c r="R174" s="124"/>
      <c r="S174" s="124"/>
      <c r="T174" s="124"/>
      <c r="U174" s="124"/>
      <c r="V174" s="98">
        <v>37980</v>
      </c>
      <c r="W174" s="37">
        <v>22</v>
      </c>
      <c r="X174" s="37" t="s">
        <v>948</v>
      </c>
      <c r="Y174" s="28" t="s">
        <v>72</v>
      </c>
      <c r="Z174" s="28" t="s">
        <v>73</v>
      </c>
      <c r="AA174" s="79" t="s">
        <v>1724</v>
      </c>
      <c r="AB174" s="53" t="s">
        <v>432</v>
      </c>
      <c r="AC174" s="28" t="s">
        <v>1058</v>
      </c>
      <c r="AD174" s="28" t="s">
        <v>287</v>
      </c>
      <c r="AE174" s="28"/>
      <c r="AF174" s="124"/>
      <c r="AG174" s="124"/>
      <c r="AH174" s="124"/>
      <c r="AI174" s="41" t="s">
        <v>1059</v>
      </c>
      <c r="AJ174" s="42">
        <v>16</v>
      </c>
      <c r="AK174" s="28" t="s">
        <v>1060</v>
      </c>
      <c r="AL174" s="28"/>
      <c r="AM174" s="28" t="s">
        <v>1060</v>
      </c>
      <c r="AN174" s="28" t="s">
        <v>159</v>
      </c>
      <c r="AO174" s="28" t="s">
        <v>80</v>
      </c>
      <c r="AP174" s="28" t="s">
        <v>81</v>
      </c>
      <c r="AQ174" s="43" t="s">
        <v>82</v>
      </c>
      <c r="AR174" s="28"/>
      <c r="AS174" s="41" t="s">
        <v>1061</v>
      </c>
      <c r="AT174" s="41"/>
      <c r="AU174" s="41"/>
      <c r="AV174" s="41"/>
      <c r="AW174" s="28"/>
      <c r="AX174" s="28"/>
      <c r="AY174" s="41"/>
      <c r="AZ174" s="28" t="s">
        <v>90</v>
      </c>
      <c r="BA174" s="46" t="s">
        <v>91</v>
      </c>
      <c r="BB174" s="99"/>
      <c r="BC174" s="55">
        <v>25130128322</v>
      </c>
      <c r="BD174" s="55" t="s">
        <v>117</v>
      </c>
      <c r="BE174" s="28" t="s">
        <v>102</v>
      </c>
      <c r="BF174" s="41"/>
      <c r="BG174" s="50"/>
      <c r="BH174" s="37"/>
      <c r="BI174" s="11"/>
      <c r="BJ174" s="13"/>
      <c r="BK174" s="13"/>
      <c r="BL174" s="11"/>
      <c r="BM174" s="16"/>
      <c r="BN174" s="5"/>
      <c r="BO174" s="24"/>
      <c r="BP174" s="5"/>
      <c r="BQ174" s="11"/>
      <c r="BR174" s="5"/>
      <c r="BS174" s="11"/>
      <c r="BT174" s="5"/>
      <c r="BU174" s="5"/>
      <c r="BV174" s="5"/>
      <c r="BW174" s="23"/>
      <c r="BX174" s="5"/>
      <c r="BY174" s="5"/>
      <c r="BZ174" s="5"/>
      <c r="CA174" s="23"/>
      <c r="CB174" s="5"/>
      <c r="CC174" s="5"/>
      <c r="CD174" s="5"/>
      <c r="CE174" s="116"/>
      <c r="CF174" s="117"/>
      <c r="CG174" s="117"/>
      <c r="CH174" s="117"/>
      <c r="CI174" s="117"/>
      <c r="CJ174" s="116"/>
    </row>
    <row r="175" spans="1:88" s="118" customFormat="1" ht="20.5">
      <c r="A175" s="28">
        <v>174</v>
      </c>
      <c r="B175" s="29" t="s">
        <v>1063</v>
      </c>
      <c r="C175" s="30" t="s">
        <v>1064</v>
      </c>
      <c r="D175" s="129" t="s">
        <v>1750</v>
      </c>
      <c r="E175" s="32" t="s">
        <v>1689</v>
      </c>
      <c r="F175" s="33" t="s">
        <v>1678</v>
      </c>
      <c r="G175" s="111" t="s">
        <v>1683</v>
      </c>
      <c r="H175" s="33" t="s">
        <v>1688</v>
      </c>
      <c r="I175" s="124"/>
      <c r="J175" s="124"/>
      <c r="K175" s="124"/>
      <c r="L175" s="124"/>
      <c r="M175" s="124"/>
      <c r="N175" s="124"/>
      <c r="O175" s="98">
        <v>45926</v>
      </c>
      <c r="P175" s="98">
        <v>45926</v>
      </c>
      <c r="Q175" s="28"/>
      <c r="R175" s="124"/>
      <c r="S175" s="124"/>
      <c r="T175" s="124"/>
      <c r="U175" s="124"/>
      <c r="V175" s="98">
        <v>34264</v>
      </c>
      <c r="W175" s="37">
        <v>32</v>
      </c>
      <c r="X175" s="37" t="s">
        <v>948</v>
      </c>
      <c r="Y175" s="28" t="s">
        <v>72</v>
      </c>
      <c r="Z175" s="28" t="s">
        <v>73</v>
      </c>
      <c r="AA175" s="79" t="s">
        <v>1724</v>
      </c>
      <c r="AB175" s="53" t="s">
        <v>106</v>
      </c>
      <c r="AC175" s="28" t="s">
        <v>1065</v>
      </c>
      <c r="AD175" s="28" t="s">
        <v>123</v>
      </c>
      <c r="AE175" s="28"/>
      <c r="AF175" s="124"/>
      <c r="AG175" s="124"/>
      <c r="AH175" s="124"/>
      <c r="AI175" s="41" t="s">
        <v>1066</v>
      </c>
      <c r="AJ175" s="42">
        <v>16</v>
      </c>
      <c r="AK175" s="28" t="s">
        <v>876</v>
      </c>
      <c r="AL175" s="28"/>
      <c r="AM175" s="28" t="s">
        <v>876</v>
      </c>
      <c r="AN175" s="28" t="s">
        <v>126</v>
      </c>
      <c r="AO175" s="28" t="s">
        <v>80</v>
      </c>
      <c r="AP175" s="28" t="s">
        <v>81</v>
      </c>
      <c r="AQ175" s="43" t="s">
        <v>82</v>
      </c>
      <c r="AR175" s="80" t="s">
        <v>1067</v>
      </c>
      <c r="AS175" s="41" t="s">
        <v>1068</v>
      </c>
      <c r="AT175" s="41" t="s">
        <v>1069</v>
      </c>
      <c r="AU175" s="41" t="s">
        <v>1070</v>
      </c>
      <c r="AV175" s="41" t="s">
        <v>1068</v>
      </c>
      <c r="AW175" s="28" t="s">
        <v>1071</v>
      </c>
      <c r="AX175" s="28" t="s">
        <v>88</v>
      </c>
      <c r="AY175" s="41" t="s">
        <v>1072</v>
      </c>
      <c r="AZ175" s="28" t="s">
        <v>90</v>
      </c>
      <c r="BA175" s="46" t="s">
        <v>91</v>
      </c>
      <c r="BB175" s="99"/>
      <c r="BC175" s="55">
        <v>25130128330</v>
      </c>
      <c r="BD175" s="55" t="s">
        <v>117</v>
      </c>
      <c r="BE175" s="28" t="s">
        <v>102</v>
      </c>
      <c r="BF175" s="41"/>
      <c r="BG175" s="50"/>
      <c r="BH175" s="37"/>
      <c r="BI175" s="10"/>
      <c r="BJ175" s="8"/>
      <c r="BK175" s="8"/>
      <c r="BL175" s="10"/>
      <c r="BM175" s="7"/>
      <c r="BN175" s="4"/>
      <c r="BO175" s="17"/>
      <c r="BP175" s="4"/>
      <c r="BQ175" s="10"/>
      <c r="BR175" s="4"/>
      <c r="BS175" s="10"/>
      <c r="BT175" s="4"/>
      <c r="BU175" s="4"/>
      <c r="BV175" s="4"/>
      <c r="BW175" s="20"/>
      <c r="BX175" s="4"/>
      <c r="BY175" s="4"/>
      <c r="BZ175" s="4"/>
      <c r="CA175" s="20"/>
      <c r="CB175" s="4"/>
      <c r="CC175" s="4"/>
      <c r="CD175" s="4"/>
      <c r="CE175" s="116"/>
      <c r="CF175" s="117"/>
      <c r="CG175" s="117"/>
      <c r="CH175" s="117"/>
      <c r="CI175" s="117"/>
      <c r="CJ175" s="116"/>
    </row>
    <row r="176" spans="1:88" s="118" customFormat="1" ht="20.5">
      <c r="A176" s="28">
        <v>175</v>
      </c>
      <c r="B176" s="29" t="s">
        <v>1074</v>
      </c>
      <c r="C176" s="30" t="s">
        <v>1075</v>
      </c>
      <c r="D176" s="129" t="s">
        <v>1750</v>
      </c>
      <c r="E176" s="32" t="s">
        <v>1689</v>
      </c>
      <c r="F176" s="33" t="s">
        <v>1678</v>
      </c>
      <c r="G176" s="111" t="s">
        <v>1683</v>
      </c>
      <c r="H176" s="33" t="s">
        <v>1688</v>
      </c>
      <c r="I176" s="124"/>
      <c r="J176" s="124"/>
      <c r="K176" s="124"/>
      <c r="L176" s="124"/>
      <c r="M176" s="124"/>
      <c r="N176" s="124"/>
      <c r="O176" s="98">
        <v>45926</v>
      </c>
      <c r="P176" s="98">
        <v>45926</v>
      </c>
      <c r="Q176" s="28"/>
      <c r="R176" s="124"/>
      <c r="S176" s="124"/>
      <c r="T176" s="124"/>
      <c r="U176" s="124"/>
      <c r="V176" s="98">
        <v>35959</v>
      </c>
      <c r="W176" s="37">
        <v>27</v>
      </c>
      <c r="X176" s="37" t="s">
        <v>948</v>
      </c>
      <c r="Y176" s="28" t="s">
        <v>72</v>
      </c>
      <c r="Z176" s="28" t="s">
        <v>73</v>
      </c>
      <c r="AA176" s="79" t="s">
        <v>1724</v>
      </c>
      <c r="AB176" s="53" t="s">
        <v>184</v>
      </c>
      <c r="AC176" s="28" t="s">
        <v>1076</v>
      </c>
      <c r="AD176" s="28" t="s">
        <v>962</v>
      </c>
      <c r="AE176" s="28"/>
      <c r="AF176" s="124"/>
      <c r="AG176" s="124"/>
      <c r="AH176" s="124"/>
      <c r="AI176" s="41" t="s">
        <v>1077</v>
      </c>
      <c r="AJ176" s="42">
        <v>16</v>
      </c>
      <c r="AK176" s="28" t="s">
        <v>876</v>
      </c>
      <c r="AL176" s="28"/>
      <c r="AM176" s="28" t="s">
        <v>876</v>
      </c>
      <c r="AN176" s="28" t="s">
        <v>126</v>
      </c>
      <c r="AO176" s="28" t="s">
        <v>80</v>
      </c>
      <c r="AP176" s="28" t="s">
        <v>81</v>
      </c>
      <c r="AQ176" s="43" t="s">
        <v>82</v>
      </c>
      <c r="AR176" s="80" t="s">
        <v>1078</v>
      </c>
      <c r="AS176" s="41" t="s">
        <v>1079</v>
      </c>
      <c r="AT176" s="41" t="s">
        <v>1080</v>
      </c>
      <c r="AU176" s="41" t="s">
        <v>85</v>
      </c>
      <c r="AV176" s="41" t="s">
        <v>1081</v>
      </c>
      <c r="AW176" s="28"/>
      <c r="AX176" s="28"/>
      <c r="AY176" s="41"/>
      <c r="AZ176" s="28" t="s">
        <v>90</v>
      </c>
      <c r="BA176" s="46" t="s">
        <v>91</v>
      </c>
      <c r="BB176" s="99" t="s">
        <v>1082</v>
      </c>
      <c r="BC176" s="55" t="s">
        <v>117</v>
      </c>
      <c r="BD176" s="55" t="s">
        <v>117</v>
      </c>
      <c r="BE176" s="28" t="s">
        <v>210</v>
      </c>
      <c r="BF176" s="41" t="s">
        <v>1083</v>
      </c>
      <c r="BG176" s="50"/>
      <c r="BH176" s="37"/>
      <c r="BI176" s="10"/>
      <c r="BJ176" s="8"/>
      <c r="BK176" s="8"/>
      <c r="BL176" s="10"/>
      <c r="BM176" s="7"/>
      <c r="BN176" s="4"/>
      <c r="BO176" s="17"/>
      <c r="BP176" s="4"/>
      <c r="BQ176" s="10"/>
      <c r="BR176" s="4"/>
      <c r="BS176" s="10"/>
      <c r="BT176" s="4"/>
      <c r="BU176" s="4"/>
      <c r="BV176" s="4"/>
      <c r="BW176" s="20"/>
      <c r="BX176" s="4"/>
      <c r="BY176" s="4"/>
      <c r="BZ176" s="4"/>
      <c r="CA176" s="20"/>
      <c r="CB176" s="4"/>
      <c r="CC176" s="4"/>
      <c r="CD176" s="4"/>
      <c r="CE176" s="116"/>
      <c r="CF176" s="117"/>
      <c r="CG176" s="117"/>
      <c r="CH176" s="117"/>
      <c r="CI176" s="117"/>
      <c r="CJ176" s="116"/>
    </row>
    <row r="177" spans="1:95" s="118" customFormat="1" ht="20.5">
      <c r="A177" s="28">
        <v>176</v>
      </c>
      <c r="B177" s="29" t="s">
        <v>1085</v>
      </c>
      <c r="C177" s="30" t="s">
        <v>1086</v>
      </c>
      <c r="D177" s="129" t="s">
        <v>1750</v>
      </c>
      <c r="E177" s="32" t="s">
        <v>1689</v>
      </c>
      <c r="F177" s="33" t="s">
        <v>1678</v>
      </c>
      <c r="G177" s="111" t="s">
        <v>1683</v>
      </c>
      <c r="H177" s="33" t="s">
        <v>1688</v>
      </c>
      <c r="I177" s="124"/>
      <c r="J177" s="124"/>
      <c r="K177" s="124"/>
      <c r="L177" s="124"/>
      <c r="M177" s="124"/>
      <c r="N177" s="124"/>
      <c r="O177" s="98">
        <v>45926</v>
      </c>
      <c r="P177" s="98">
        <v>45926</v>
      </c>
      <c r="Q177" s="28"/>
      <c r="R177" s="124"/>
      <c r="S177" s="124"/>
      <c r="T177" s="124"/>
      <c r="U177" s="124"/>
      <c r="V177" s="98">
        <v>35676</v>
      </c>
      <c r="W177" s="37">
        <v>28</v>
      </c>
      <c r="X177" s="37" t="s">
        <v>948</v>
      </c>
      <c r="Y177" s="28" t="s">
        <v>72</v>
      </c>
      <c r="Z177" s="28" t="s">
        <v>73</v>
      </c>
      <c r="AA177" s="79" t="s">
        <v>1724</v>
      </c>
      <c r="AB177" s="53" t="s">
        <v>432</v>
      </c>
      <c r="AC177" s="28" t="s">
        <v>1087</v>
      </c>
      <c r="AD177" s="28" t="s">
        <v>123</v>
      </c>
      <c r="AE177" s="28"/>
      <c r="AF177" s="124"/>
      <c r="AG177" s="124"/>
      <c r="AH177" s="124"/>
      <c r="AI177" s="41" t="s">
        <v>1088</v>
      </c>
      <c r="AJ177" s="42">
        <v>16</v>
      </c>
      <c r="AK177" s="28" t="s">
        <v>1089</v>
      </c>
      <c r="AL177" s="28"/>
      <c r="AM177" s="28" t="s">
        <v>1089</v>
      </c>
      <c r="AN177" s="28" t="s">
        <v>253</v>
      </c>
      <c r="AO177" s="28" t="s">
        <v>80</v>
      </c>
      <c r="AP177" s="28" t="s">
        <v>81</v>
      </c>
      <c r="AQ177" s="43" t="s">
        <v>82</v>
      </c>
      <c r="AR177" s="80" t="s">
        <v>1090</v>
      </c>
      <c r="AS177" s="41" t="s">
        <v>1091</v>
      </c>
      <c r="AT177" s="41" t="s">
        <v>1092</v>
      </c>
      <c r="AU177" s="41" t="s">
        <v>88</v>
      </c>
      <c r="AV177" s="41" t="s">
        <v>1093</v>
      </c>
      <c r="AW177" s="28" t="s">
        <v>1094</v>
      </c>
      <c r="AX177" s="28" t="s">
        <v>999</v>
      </c>
      <c r="AY177" s="41" t="s">
        <v>1095</v>
      </c>
      <c r="AZ177" s="28" t="s">
        <v>90</v>
      </c>
      <c r="BA177" s="46" t="s">
        <v>91</v>
      </c>
      <c r="BB177" s="99"/>
      <c r="BC177" s="55">
        <v>25130128272</v>
      </c>
      <c r="BD177" s="55" t="s">
        <v>117</v>
      </c>
      <c r="BE177" s="28" t="s">
        <v>102</v>
      </c>
      <c r="BF177" s="41" t="s">
        <v>1096</v>
      </c>
      <c r="BG177" s="50"/>
      <c r="BH177" s="37"/>
      <c r="BI177" s="10"/>
      <c r="BJ177" s="8"/>
      <c r="BK177" s="8"/>
      <c r="BL177" s="10"/>
      <c r="BM177" s="7"/>
      <c r="BN177" s="4"/>
      <c r="BO177" s="17"/>
      <c r="BP177" s="4"/>
      <c r="BQ177" s="10"/>
      <c r="BR177" s="4"/>
      <c r="BS177" s="10"/>
      <c r="BT177" s="4"/>
      <c r="BU177" s="4"/>
      <c r="BV177" s="4"/>
      <c r="BW177" s="20"/>
      <c r="BX177" s="4"/>
      <c r="BY177" s="4"/>
      <c r="BZ177" s="4"/>
      <c r="CA177" s="20"/>
      <c r="CB177" s="4"/>
      <c r="CC177" s="4"/>
      <c r="CD177" s="4"/>
      <c r="CE177" s="116"/>
      <c r="CF177" s="117"/>
      <c r="CG177" s="117"/>
      <c r="CH177" s="117"/>
      <c r="CI177" s="117"/>
      <c r="CJ177" s="116"/>
    </row>
    <row r="178" spans="1:95" s="118" customFormat="1" ht="20.5" customHeight="1">
      <c r="A178" s="28">
        <v>177</v>
      </c>
      <c r="B178" s="29" t="s">
        <v>1098</v>
      </c>
      <c r="C178" s="30" t="s">
        <v>137</v>
      </c>
      <c r="D178" s="129" t="s">
        <v>1750</v>
      </c>
      <c r="E178" s="32" t="s">
        <v>1689</v>
      </c>
      <c r="F178" s="33" t="s">
        <v>1678</v>
      </c>
      <c r="G178" s="111" t="s">
        <v>1683</v>
      </c>
      <c r="H178" s="33" t="s">
        <v>1688</v>
      </c>
      <c r="I178" s="124"/>
      <c r="J178" s="124"/>
      <c r="K178" s="124"/>
      <c r="L178" s="124"/>
      <c r="M178" s="124"/>
      <c r="N178" s="124"/>
      <c r="O178" s="98">
        <v>45926</v>
      </c>
      <c r="P178" s="98">
        <v>45926</v>
      </c>
      <c r="Q178" s="28"/>
      <c r="R178" s="124"/>
      <c r="S178" s="124"/>
      <c r="T178" s="124"/>
      <c r="U178" s="124"/>
      <c r="V178" s="98">
        <v>38309</v>
      </c>
      <c r="W178" s="37">
        <v>21</v>
      </c>
      <c r="X178" s="37" t="s">
        <v>948</v>
      </c>
      <c r="Y178" s="28" t="s">
        <v>72</v>
      </c>
      <c r="Z178" s="28" t="s">
        <v>73</v>
      </c>
      <c r="AA178" s="79" t="s">
        <v>1724</v>
      </c>
      <c r="AB178" s="53" t="s">
        <v>184</v>
      </c>
      <c r="AC178" s="28" t="s">
        <v>1099</v>
      </c>
      <c r="AD178" s="28" t="s">
        <v>1050</v>
      </c>
      <c r="AE178" s="28"/>
      <c r="AF178" s="124"/>
      <c r="AG178" s="124"/>
      <c r="AH178" s="124"/>
      <c r="AI178" s="41" t="s">
        <v>1100</v>
      </c>
      <c r="AJ178" s="42">
        <v>16</v>
      </c>
      <c r="AK178" s="28" t="s">
        <v>1101</v>
      </c>
      <c r="AL178" s="28"/>
      <c r="AM178" s="28" t="s">
        <v>1101</v>
      </c>
      <c r="AN178" s="28" t="s">
        <v>1102</v>
      </c>
      <c r="AO178" s="28" t="s">
        <v>80</v>
      </c>
      <c r="AP178" s="28" t="s">
        <v>81</v>
      </c>
      <c r="AQ178" s="43" t="s">
        <v>82</v>
      </c>
      <c r="AR178" s="28"/>
      <c r="AS178" s="41" t="s">
        <v>1103</v>
      </c>
      <c r="AT178" s="41" t="s">
        <v>1104</v>
      </c>
      <c r="AU178" s="41" t="s">
        <v>293</v>
      </c>
      <c r="AV178" s="41" t="s">
        <v>1105</v>
      </c>
      <c r="AW178" s="28" t="s">
        <v>1106</v>
      </c>
      <c r="AX178" s="28" t="s">
        <v>344</v>
      </c>
      <c r="AY178" s="41" t="s">
        <v>1107</v>
      </c>
      <c r="AZ178" s="28" t="s">
        <v>90</v>
      </c>
      <c r="BA178" s="46" t="s">
        <v>91</v>
      </c>
      <c r="BB178" s="99"/>
      <c r="BC178" s="55" t="s">
        <v>117</v>
      </c>
      <c r="BD178" s="55" t="s">
        <v>117</v>
      </c>
      <c r="BE178" s="28" t="s">
        <v>102</v>
      </c>
      <c r="BF178" s="41" t="s">
        <v>1108</v>
      </c>
      <c r="BG178" s="50"/>
      <c r="BH178" s="37"/>
      <c r="BI178" s="10"/>
      <c r="BJ178" s="8"/>
      <c r="BK178" s="8"/>
      <c r="BL178" s="10"/>
      <c r="BM178" s="7"/>
      <c r="BN178" s="4"/>
      <c r="BO178" s="17"/>
      <c r="BP178" s="4"/>
      <c r="BQ178" s="10"/>
      <c r="BR178" s="4"/>
      <c r="BS178" s="10"/>
      <c r="BT178" s="4"/>
      <c r="BU178" s="4"/>
      <c r="BV178" s="4"/>
      <c r="BW178" s="20"/>
      <c r="BX178" s="4"/>
      <c r="BY178" s="4"/>
      <c r="BZ178" s="4"/>
      <c r="CA178" s="20"/>
      <c r="CB178" s="4"/>
      <c r="CC178" s="4"/>
      <c r="CD178" s="4"/>
      <c r="CE178" s="116"/>
      <c r="CF178" s="117"/>
      <c r="CG178" s="117"/>
      <c r="CH178" s="117"/>
      <c r="CI178" s="117"/>
      <c r="CJ178" s="116"/>
    </row>
    <row r="179" spans="1:95" s="118" customFormat="1" ht="20.5">
      <c r="A179" s="28">
        <v>178</v>
      </c>
      <c r="B179" s="29" t="s">
        <v>1110</v>
      </c>
      <c r="C179" s="30" t="s">
        <v>1111</v>
      </c>
      <c r="D179" s="129" t="s">
        <v>1750</v>
      </c>
      <c r="E179" s="32" t="s">
        <v>1689</v>
      </c>
      <c r="F179" s="33" t="s">
        <v>1678</v>
      </c>
      <c r="G179" s="111" t="s">
        <v>1683</v>
      </c>
      <c r="H179" s="33" t="s">
        <v>1688</v>
      </c>
      <c r="I179" s="124"/>
      <c r="J179" s="124"/>
      <c r="K179" s="124"/>
      <c r="L179" s="124"/>
      <c r="M179" s="124"/>
      <c r="N179" s="124"/>
      <c r="O179" s="98">
        <v>45926</v>
      </c>
      <c r="P179" s="98">
        <v>45926</v>
      </c>
      <c r="Q179" s="28"/>
      <c r="R179" s="124"/>
      <c r="S179" s="124"/>
      <c r="T179" s="124"/>
      <c r="U179" s="124"/>
      <c r="V179" s="98">
        <v>28926</v>
      </c>
      <c r="W179" s="37">
        <v>46</v>
      </c>
      <c r="X179" s="37" t="s">
        <v>948</v>
      </c>
      <c r="Y179" s="28" t="s">
        <v>72</v>
      </c>
      <c r="Z179" s="28" t="s">
        <v>73</v>
      </c>
      <c r="AA179" s="79" t="s">
        <v>1724</v>
      </c>
      <c r="AB179" s="53" t="s">
        <v>106</v>
      </c>
      <c r="AC179" s="28" t="s">
        <v>1112</v>
      </c>
      <c r="AD179" s="28" t="s">
        <v>123</v>
      </c>
      <c r="AE179" s="28"/>
      <c r="AF179" s="124"/>
      <c r="AG179" s="124"/>
      <c r="AH179" s="124"/>
      <c r="AI179" s="41" t="s">
        <v>1113</v>
      </c>
      <c r="AJ179" s="42">
        <v>16</v>
      </c>
      <c r="AK179" s="28" t="s">
        <v>1114</v>
      </c>
      <c r="AL179" s="28"/>
      <c r="AM179" s="28" t="s">
        <v>1114</v>
      </c>
      <c r="AN179" s="28" t="s">
        <v>126</v>
      </c>
      <c r="AO179" s="28" t="s">
        <v>80</v>
      </c>
      <c r="AP179" s="28" t="s">
        <v>81</v>
      </c>
      <c r="AQ179" s="43" t="s">
        <v>82</v>
      </c>
      <c r="AR179" s="80" t="s">
        <v>1115</v>
      </c>
      <c r="AS179" s="41" t="s">
        <v>1116</v>
      </c>
      <c r="AT179" s="41" t="s">
        <v>1117</v>
      </c>
      <c r="AU179" s="41" t="s">
        <v>88</v>
      </c>
      <c r="AV179" s="41" t="s">
        <v>1118</v>
      </c>
      <c r="AW179" s="28" t="s">
        <v>1119</v>
      </c>
      <c r="AX179" s="28" t="s">
        <v>85</v>
      </c>
      <c r="AY179" s="41" t="s">
        <v>1120</v>
      </c>
      <c r="AZ179" s="28" t="s">
        <v>90</v>
      </c>
      <c r="BA179" s="46" t="s">
        <v>91</v>
      </c>
      <c r="BB179" s="99"/>
      <c r="BC179" s="55">
        <v>25130127779</v>
      </c>
      <c r="BD179" s="55" t="s">
        <v>117</v>
      </c>
      <c r="BE179" s="28" t="s">
        <v>102</v>
      </c>
      <c r="BF179" s="41" t="s">
        <v>1121</v>
      </c>
      <c r="BG179" s="50"/>
      <c r="BH179" s="37"/>
      <c r="BI179" s="10"/>
      <c r="BJ179" s="8"/>
      <c r="BK179" s="8"/>
      <c r="BL179" s="10"/>
      <c r="BM179" s="7"/>
      <c r="BN179" s="4"/>
      <c r="BO179" s="17"/>
      <c r="BP179" s="4"/>
      <c r="BQ179" s="10"/>
      <c r="BR179" s="4"/>
      <c r="BS179" s="10"/>
      <c r="BT179" s="4"/>
      <c r="BU179" s="4"/>
      <c r="BV179" s="4"/>
      <c r="BW179" s="20"/>
      <c r="BX179" s="4"/>
      <c r="BY179" s="4"/>
      <c r="BZ179" s="4"/>
      <c r="CA179" s="20"/>
      <c r="CB179" s="4"/>
      <c r="CC179" s="4"/>
      <c r="CD179" s="4"/>
      <c r="CE179" s="116"/>
      <c r="CF179" s="117"/>
      <c r="CG179" s="117"/>
      <c r="CH179" s="117"/>
      <c r="CI179" s="117"/>
      <c r="CJ179" s="116"/>
    </row>
    <row r="180" spans="1:95" s="118" customFormat="1" ht="20.5">
      <c r="A180" s="28">
        <v>179</v>
      </c>
      <c r="B180" s="29" t="s">
        <v>1123</v>
      </c>
      <c r="C180" s="30" t="s">
        <v>1124</v>
      </c>
      <c r="D180" s="129" t="s">
        <v>1750</v>
      </c>
      <c r="E180" s="32" t="s">
        <v>1689</v>
      </c>
      <c r="F180" s="33" t="s">
        <v>1678</v>
      </c>
      <c r="G180" s="111" t="s">
        <v>1683</v>
      </c>
      <c r="H180" s="33" t="s">
        <v>1688</v>
      </c>
      <c r="I180" s="124"/>
      <c r="J180" s="124"/>
      <c r="K180" s="124"/>
      <c r="L180" s="124"/>
      <c r="M180" s="124"/>
      <c r="N180" s="124"/>
      <c r="O180" s="98">
        <v>45926</v>
      </c>
      <c r="P180" s="98">
        <v>45926</v>
      </c>
      <c r="Q180" s="28"/>
      <c r="R180" s="124"/>
      <c r="S180" s="124"/>
      <c r="T180" s="124"/>
      <c r="U180" s="124"/>
      <c r="V180" s="98">
        <v>36142</v>
      </c>
      <c r="W180" s="37">
        <v>27</v>
      </c>
      <c r="X180" s="37" t="s">
        <v>948</v>
      </c>
      <c r="Y180" s="28" t="s">
        <v>72</v>
      </c>
      <c r="Z180" s="28" t="s">
        <v>73</v>
      </c>
      <c r="AA180" s="79" t="s">
        <v>1724</v>
      </c>
      <c r="AB180" s="53" t="s">
        <v>432</v>
      </c>
      <c r="AC180" s="28" t="s">
        <v>1125</v>
      </c>
      <c r="AD180" s="28" t="s">
        <v>287</v>
      </c>
      <c r="AE180" s="28"/>
      <c r="AF180" s="124"/>
      <c r="AG180" s="124"/>
      <c r="AH180" s="124"/>
      <c r="AI180" s="41" t="s">
        <v>1126</v>
      </c>
      <c r="AJ180" s="42">
        <v>16</v>
      </c>
      <c r="AK180" s="28" t="s">
        <v>876</v>
      </c>
      <c r="AL180" s="28"/>
      <c r="AM180" s="28" t="s">
        <v>876</v>
      </c>
      <c r="AN180" s="28" t="s">
        <v>126</v>
      </c>
      <c r="AO180" s="28" t="s">
        <v>80</v>
      </c>
      <c r="AP180" s="28" t="s">
        <v>81</v>
      </c>
      <c r="AQ180" s="43" t="s">
        <v>82</v>
      </c>
      <c r="AR180" s="80" t="s">
        <v>1127</v>
      </c>
      <c r="AS180" s="41" t="s">
        <v>1128</v>
      </c>
      <c r="AT180" s="41" t="s">
        <v>1129</v>
      </c>
      <c r="AU180" s="41" t="s">
        <v>85</v>
      </c>
      <c r="AV180" s="41" t="s">
        <v>1130</v>
      </c>
      <c r="AW180" s="28" t="s">
        <v>1131</v>
      </c>
      <c r="AX180" s="28" t="s">
        <v>293</v>
      </c>
      <c r="AY180" s="41" t="s">
        <v>1132</v>
      </c>
      <c r="AZ180" s="28" t="s">
        <v>90</v>
      </c>
      <c r="BA180" s="46" t="s">
        <v>91</v>
      </c>
      <c r="BB180" s="99"/>
      <c r="BC180" s="55">
        <v>25130128314</v>
      </c>
      <c r="BD180" s="55" t="s">
        <v>117</v>
      </c>
      <c r="BE180" s="28" t="s">
        <v>167</v>
      </c>
      <c r="BF180" s="41" t="s">
        <v>1133</v>
      </c>
      <c r="BG180" s="50"/>
      <c r="BH180" s="37"/>
      <c r="BI180" s="10"/>
      <c r="BJ180" s="8"/>
      <c r="BK180" s="8"/>
      <c r="BL180" s="10"/>
      <c r="BM180" s="7"/>
      <c r="BN180" s="4"/>
      <c r="BO180" s="17"/>
      <c r="BP180" s="4"/>
      <c r="BQ180" s="10"/>
      <c r="BR180" s="4"/>
      <c r="BS180" s="10"/>
      <c r="BT180" s="4"/>
      <c r="BU180" s="4"/>
      <c r="BV180" s="4"/>
      <c r="BW180" s="20"/>
      <c r="BX180" s="4"/>
      <c r="BY180" s="4"/>
      <c r="BZ180" s="4"/>
      <c r="CA180" s="20"/>
      <c r="CB180" s="4"/>
      <c r="CC180" s="4"/>
      <c r="CD180" s="4"/>
      <c r="CE180" s="116"/>
      <c r="CF180" s="117"/>
      <c r="CG180" s="117"/>
      <c r="CH180" s="117"/>
      <c r="CI180" s="117"/>
      <c r="CJ180" s="116"/>
    </row>
    <row r="181" spans="1:95" s="118" customFormat="1" ht="20.5" customHeight="1">
      <c r="A181" s="28">
        <v>180</v>
      </c>
      <c r="B181" s="29" t="s">
        <v>182</v>
      </c>
      <c r="C181" s="73" t="s">
        <v>183</v>
      </c>
      <c r="D181" s="129" t="s">
        <v>1750</v>
      </c>
      <c r="E181" s="32" t="s">
        <v>1689</v>
      </c>
      <c r="F181" s="33" t="s">
        <v>1678</v>
      </c>
      <c r="G181" s="33" t="s">
        <v>1685</v>
      </c>
      <c r="H181" s="78" t="s">
        <v>1686</v>
      </c>
      <c r="I181" s="124"/>
      <c r="J181" s="124"/>
      <c r="K181" s="124"/>
      <c r="L181" s="124"/>
      <c r="M181" s="124"/>
      <c r="N181" s="124"/>
      <c r="O181" s="35">
        <v>45725</v>
      </c>
      <c r="P181" s="75">
        <v>45725</v>
      </c>
      <c r="Q181" s="55"/>
      <c r="R181" s="124"/>
      <c r="S181" s="124"/>
      <c r="T181" s="124"/>
      <c r="U181" s="124"/>
      <c r="V181" s="35">
        <v>37125</v>
      </c>
      <c r="W181" s="37">
        <v>24</v>
      </c>
      <c r="X181" s="37" t="s">
        <v>96</v>
      </c>
      <c r="Y181" s="28" t="s">
        <v>72</v>
      </c>
      <c r="Z181" s="28" t="s">
        <v>73</v>
      </c>
      <c r="AA181" s="79" t="s">
        <v>1724</v>
      </c>
      <c r="AB181" s="53" t="s">
        <v>184</v>
      </c>
      <c r="AC181" s="28" t="s">
        <v>185</v>
      </c>
      <c r="AD181" s="28" t="s">
        <v>186</v>
      </c>
      <c r="AE181" s="66"/>
      <c r="AF181" s="124"/>
      <c r="AG181" s="124"/>
      <c r="AH181" s="124"/>
      <c r="AI181" s="55" t="s">
        <v>187</v>
      </c>
      <c r="AJ181" s="42">
        <v>16</v>
      </c>
      <c r="AK181" s="76" t="s">
        <v>188</v>
      </c>
      <c r="AL181" s="40"/>
      <c r="AM181" s="28" t="s">
        <v>188</v>
      </c>
      <c r="AN181" s="28" t="s">
        <v>126</v>
      </c>
      <c r="AO181" s="28" t="s">
        <v>80</v>
      </c>
      <c r="AP181" s="28" t="s">
        <v>81</v>
      </c>
      <c r="AQ181" s="43" t="s">
        <v>82</v>
      </c>
      <c r="AR181" s="28"/>
      <c r="AS181" s="41" t="s">
        <v>189</v>
      </c>
      <c r="AT181" s="44"/>
      <c r="AU181" s="44"/>
      <c r="AV181" s="44"/>
      <c r="AW181" s="36"/>
      <c r="AX181" s="36"/>
      <c r="AY181" s="44"/>
      <c r="AZ181" s="28" t="s">
        <v>90</v>
      </c>
      <c r="BA181" s="46" t="s">
        <v>91</v>
      </c>
      <c r="BB181" s="68"/>
      <c r="BC181" s="48">
        <v>25041381093</v>
      </c>
      <c r="BD181" s="48" t="s">
        <v>117</v>
      </c>
      <c r="BE181" s="28" t="s">
        <v>102</v>
      </c>
      <c r="BF181" s="36"/>
      <c r="BG181" s="65"/>
      <c r="BH181" s="37" t="s">
        <v>117</v>
      </c>
      <c r="BI181" s="10"/>
      <c r="BJ181" s="8"/>
      <c r="BK181" s="8"/>
      <c r="BL181" s="10"/>
      <c r="BM181" s="7"/>
      <c r="BN181" s="4"/>
      <c r="BO181" s="14"/>
      <c r="BP181" s="4"/>
      <c r="BQ181" s="4"/>
      <c r="BR181" s="4"/>
      <c r="BS181" s="4"/>
      <c r="BT181" s="4"/>
      <c r="BU181" s="19"/>
      <c r="BV181" s="19"/>
      <c r="BW181" s="20"/>
      <c r="BX181" s="4"/>
      <c r="BY181" s="4"/>
      <c r="BZ181" s="4"/>
      <c r="CA181" s="20"/>
      <c r="CB181" s="4"/>
      <c r="CC181" s="4"/>
      <c r="CD181" s="4"/>
      <c r="CE181" s="116"/>
      <c r="CF181" s="117"/>
      <c r="CG181" s="117"/>
      <c r="CH181" s="117"/>
      <c r="CI181" s="117"/>
      <c r="CJ181" s="116"/>
    </row>
    <row r="182" spans="1:95" s="118" customFormat="1" ht="20.5" customHeight="1">
      <c r="A182" s="28">
        <v>181</v>
      </c>
      <c r="B182" s="29" t="s">
        <v>1338</v>
      </c>
      <c r="C182" s="34" t="s">
        <v>1339</v>
      </c>
      <c r="D182" s="129" t="s">
        <v>1750</v>
      </c>
      <c r="E182" s="32" t="s">
        <v>1689</v>
      </c>
      <c r="F182" s="33" t="s">
        <v>1678</v>
      </c>
      <c r="G182" s="111" t="s">
        <v>1683</v>
      </c>
      <c r="H182" s="34" t="s">
        <v>1283</v>
      </c>
      <c r="I182" s="124"/>
      <c r="J182" s="124"/>
      <c r="K182" s="124"/>
      <c r="L182" s="124"/>
      <c r="M182" s="124"/>
      <c r="N182" s="124"/>
      <c r="O182" s="35">
        <v>45785</v>
      </c>
      <c r="P182" s="35">
        <v>45785</v>
      </c>
      <c r="Q182" s="36"/>
      <c r="R182" s="124"/>
      <c r="S182" s="124"/>
      <c r="T182" s="124"/>
      <c r="U182" s="124"/>
      <c r="V182" s="35">
        <v>30758</v>
      </c>
      <c r="W182" s="37">
        <v>41</v>
      </c>
      <c r="X182" s="37" t="s">
        <v>121</v>
      </c>
      <c r="Y182" s="28" t="s">
        <v>72</v>
      </c>
      <c r="Z182" s="28" t="s">
        <v>73</v>
      </c>
      <c r="AA182" s="79" t="s">
        <v>1724</v>
      </c>
      <c r="AB182" s="39" t="s">
        <v>106</v>
      </c>
      <c r="AC182" s="36" t="s">
        <v>172</v>
      </c>
      <c r="AD182" s="36" t="s">
        <v>123</v>
      </c>
      <c r="AE182" s="40"/>
      <c r="AF182" s="124"/>
      <c r="AG182" s="124"/>
      <c r="AH182" s="124"/>
      <c r="AI182" s="41" t="s">
        <v>1340</v>
      </c>
      <c r="AJ182" s="42">
        <v>16</v>
      </c>
      <c r="AK182" s="36" t="s">
        <v>541</v>
      </c>
      <c r="AL182" s="40"/>
      <c r="AM182" s="36" t="s">
        <v>541</v>
      </c>
      <c r="AN182" s="36" t="s">
        <v>126</v>
      </c>
      <c r="AO182" s="28" t="s">
        <v>80</v>
      </c>
      <c r="AP182" s="28" t="s">
        <v>81</v>
      </c>
      <c r="AQ182" s="43" t="s">
        <v>82</v>
      </c>
      <c r="AR182" s="41"/>
      <c r="AS182" s="41" t="s">
        <v>1341</v>
      </c>
      <c r="AT182" s="41"/>
      <c r="AU182" s="41"/>
      <c r="AV182" s="41"/>
      <c r="AW182" s="41"/>
      <c r="AX182" s="41"/>
      <c r="AY182" s="41"/>
      <c r="AZ182" s="28" t="s">
        <v>90</v>
      </c>
      <c r="BA182" s="46" t="s">
        <v>91</v>
      </c>
      <c r="BB182" s="47"/>
      <c r="BC182" s="48">
        <v>25065370766</v>
      </c>
      <c r="BD182" s="48" t="s">
        <v>117</v>
      </c>
      <c r="BE182" s="36" t="s">
        <v>1342</v>
      </c>
      <c r="BF182" s="41"/>
      <c r="BG182" s="65"/>
      <c r="BH182" s="83"/>
      <c r="BI182" s="83"/>
      <c r="BJ182" s="88"/>
      <c r="BK182" s="83"/>
      <c r="BL182" s="83"/>
      <c r="BM182" s="93"/>
      <c r="BN182" s="93"/>
      <c r="BO182" s="93"/>
      <c r="BP182" s="40"/>
      <c r="BQ182" s="40" t="s">
        <v>117</v>
      </c>
      <c r="BR182" s="40" t="s">
        <v>117</v>
      </c>
      <c r="BS182" s="10"/>
      <c r="BT182" s="4"/>
      <c r="BU182" s="4"/>
      <c r="BV182" s="4"/>
      <c r="BW182" s="20"/>
      <c r="BX182" s="4"/>
      <c r="BY182" s="4"/>
      <c r="BZ182" s="4"/>
      <c r="CA182" s="20"/>
      <c r="CB182" s="4"/>
      <c r="CC182" s="4"/>
      <c r="CD182" s="4"/>
      <c r="CE182" s="116"/>
      <c r="CF182" s="117"/>
      <c r="CG182" s="117"/>
      <c r="CH182" s="117"/>
      <c r="CI182" s="117"/>
      <c r="CJ182" s="116"/>
    </row>
    <row r="183" spans="1:95" s="118" customFormat="1" ht="20.5" customHeight="1">
      <c r="A183" s="28">
        <v>182</v>
      </c>
      <c r="B183" s="29" t="s">
        <v>1186</v>
      </c>
      <c r="C183" s="34" t="s">
        <v>1187</v>
      </c>
      <c r="D183" s="129" t="s">
        <v>1750</v>
      </c>
      <c r="E183" s="32" t="s">
        <v>1689</v>
      </c>
      <c r="F183" s="33" t="s">
        <v>1678</v>
      </c>
      <c r="G183" s="111" t="s">
        <v>1683</v>
      </c>
      <c r="H183" s="34" t="s">
        <v>1687</v>
      </c>
      <c r="I183" s="124"/>
      <c r="J183" s="124"/>
      <c r="K183" s="124"/>
      <c r="L183" s="124"/>
      <c r="M183" s="124"/>
      <c r="N183" s="124"/>
      <c r="O183" s="35">
        <v>45785</v>
      </c>
      <c r="P183" s="35">
        <v>45785</v>
      </c>
      <c r="Q183" s="36"/>
      <c r="R183" s="124"/>
      <c r="S183" s="124"/>
      <c r="T183" s="124"/>
      <c r="U183" s="124"/>
      <c r="V183" s="35">
        <v>36703</v>
      </c>
      <c r="W183" s="37">
        <v>25</v>
      </c>
      <c r="X183" s="37" t="s">
        <v>96</v>
      </c>
      <c r="Y183" s="28" t="s">
        <v>72</v>
      </c>
      <c r="Z183" s="28" t="s">
        <v>73</v>
      </c>
      <c r="AA183" s="79" t="s">
        <v>1724</v>
      </c>
      <c r="AB183" s="39" t="s">
        <v>184</v>
      </c>
      <c r="AC183" s="36" t="s">
        <v>1188</v>
      </c>
      <c r="AD183" s="36" t="s">
        <v>186</v>
      </c>
      <c r="AE183" s="40"/>
      <c r="AF183" s="124"/>
      <c r="AG183" s="124"/>
      <c r="AH183" s="124"/>
      <c r="AI183" s="41" t="s">
        <v>1189</v>
      </c>
      <c r="AJ183" s="42">
        <v>16</v>
      </c>
      <c r="AK183" s="36" t="s">
        <v>173</v>
      </c>
      <c r="AL183" s="40"/>
      <c r="AM183" s="36" t="s">
        <v>173</v>
      </c>
      <c r="AN183" s="36" t="s">
        <v>111</v>
      </c>
      <c r="AO183" s="28" t="s">
        <v>80</v>
      </c>
      <c r="AP183" s="28" t="s">
        <v>81</v>
      </c>
      <c r="AQ183" s="43" t="s">
        <v>82</v>
      </c>
      <c r="AR183" s="80" t="s">
        <v>1190</v>
      </c>
      <c r="AS183" s="41" t="s">
        <v>1191</v>
      </c>
      <c r="AT183" s="41" t="s">
        <v>691</v>
      </c>
      <c r="AU183" s="41" t="s">
        <v>88</v>
      </c>
      <c r="AV183" s="41" t="s">
        <v>1192</v>
      </c>
      <c r="AW183" s="28"/>
      <c r="AX183" s="28"/>
      <c r="AY183" s="41"/>
      <c r="AZ183" s="28" t="s">
        <v>90</v>
      </c>
      <c r="BA183" s="46" t="s">
        <v>91</v>
      </c>
      <c r="BB183" s="47"/>
      <c r="BC183" s="48" t="s">
        <v>117</v>
      </c>
      <c r="BD183" s="48" t="s">
        <v>1705</v>
      </c>
      <c r="BE183" s="36" t="s">
        <v>102</v>
      </c>
      <c r="BF183" s="44" t="s">
        <v>697</v>
      </c>
      <c r="BG183" s="65"/>
      <c r="BH183" s="83"/>
      <c r="BI183" s="83"/>
      <c r="BJ183" s="8"/>
      <c r="BK183" s="8"/>
      <c r="BL183" s="10"/>
      <c r="BM183" s="7"/>
      <c r="BN183" s="4"/>
      <c r="BO183" s="17"/>
      <c r="BP183" s="4"/>
      <c r="BQ183" s="10"/>
      <c r="BR183" s="4"/>
      <c r="BS183" s="10"/>
      <c r="BT183" s="4"/>
      <c r="BU183" s="4"/>
      <c r="BV183" s="4"/>
      <c r="BW183" s="20"/>
      <c r="BX183" s="4"/>
      <c r="BY183" s="4"/>
      <c r="BZ183" s="4"/>
      <c r="CA183" s="20"/>
      <c r="CB183" s="4"/>
      <c r="CC183" s="4"/>
      <c r="CD183" s="4"/>
      <c r="CE183" s="116"/>
      <c r="CF183" s="117"/>
      <c r="CG183" s="117"/>
      <c r="CH183" s="117"/>
      <c r="CI183" s="117"/>
      <c r="CJ183" s="116"/>
    </row>
    <row r="184" spans="1:95" s="118" customFormat="1" ht="20.5" customHeight="1">
      <c r="A184" s="28">
        <v>183</v>
      </c>
      <c r="B184" s="29" t="s">
        <v>492</v>
      </c>
      <c r="C184" s="73" t="s">
        <v>493</v>
      </c>
      <c r="D184" s="129" t="s">
        <v>1750</v>
      </c>
      <c r="E184" s="32" t="s">
        <v>1689</v>
      </c>
      <c r="F184" s="33" t="s">
        <v>1678</v>
      </c>
      <c r="G184" s="111" t="s">
        <v>1683</v>
      </c>
      <c r="H184" s="33" t="s">
        <v>1688</v>
      </c>
      <c r="I184" s="124"/>
      <c r="J184" s="124"/>
      <c r="K184" s="124"/>
      <c r="L184" s="124"/>
      <c r="M184" s="124"/>
      <c r="N184" s="124"/>
      <c r="O184" s="50">
        <v>45725</v>
      </c>
      <c r="P184" s="51">
        <v>45725</v>
      </c>
      <c r="Q184" s="55"/>
      <c r="R184" s="124"/>
      <c r="S184" s="124"/>
      <c r="T184" s="124"/>
      <c r="U184" s="124"/>
      <c r="V184" s="51">
        <v>32041</v>
      </c>
      <c r="W184" s="37">
        <v>37</v>
      </c>
      <c r="X184" s="37" t="s">
        <v>71</v>
      </c>
      <c r="Y184" s="28" t="s">
        <v>72</v>
      </c>
      <c r="Z184" s="28" t="s">
        <v>73</v>
      </c>
      <c r="AA184" s="79" t="s">
        <v>1724</v>
      </c>
      <c r="AB184" s="53" t="s">
        <v>494</v>
      </c>
      <c r="AC184" s="28" t="s">
        <v>495</v>
      </c>
      <c r="AD184" s="28" t="s">
        <v>123</v>
      </c>
      <c r="AE184" s="96"/>
      <c r="AF184" s="124"/>
      <c r="AG184" s="124"/>
      <c r="AH184" s="124"/>
      <c r="AI184" s="55" t="s">
        <v>496</v>
      </c>
      <c r="AJ184" s="42">
        <v>16</v>
      </c>
      <c r="AK184" s="56" t="s">
        <v>497</v>
      </c>
      <c r="AL184" s="28"/>
      <c r="AM184" s="53" t="s">
        <v>497</v>
      </c>
      <c r="AN184" s="53" t="s">
        <v>111</v>
      </c>
      <c r="AO184" s="53" t="s">
        <v>80</v>
      </c>
      <c r="AP184" s="28" t="s">
        <v>81</v>
      </c>
      <c r="AQ184" s="43" t="s">
        <v>82</v>
      </c>
      <c r="AR184" s="28"/>
      <c r="AS184" s="41" t="s">
        <v>498</v>
      </c>
      <c r="AT184" s="41"/>
      <c r="AU184" s="41"/>
      <c r="AV184" s="41"/>
      <c r="AW184" s="28"/>
      <c r="AX184" s="28"/>
      <c r="AY184" s="41"/>
      <c r="AZ184" s="28" t="s">
        <v>90</v>
      </c>
      <c r="BA184" s="46" t="s">
        <v>91</v>
      </c>
      <c r="BB184" s="68" t="s">
        <v>499</v>
      </c>
      <c r="BC184" s="55">
        <v>25041380806</v>
      </c>
      <c r="BD184" s="55" t="s">
        <v>117</v>
      </c>
      <c r="BE184" s="28" t="s">
        <v>92</v>
      </c>
      <c r="BF184" s="49" t="s">
        <v>500</v>
      </c>
      <c r="BG184" s="50"/>
      <c r="BH184" s="37" t="s">
        <v>117</v>
      </c>
      <c r="BI184" s="10"/>
      <c r="BJ184" s="8"/>
      <c r="BK184" s="8"/>
      <c r="BL184" s="10"/>
      <c r="BM184" s="7"/>
      <c r="BN184" s="4"/>
      <c r="BO184" s="14"/>
      <c r="BP184" s="4"/>
      <c r="BQ184" s="4"/>
      <c r="BR184" s="4"/>
      <c r="BS184" s="4"/>
      <c r="BT184" s="4"/>
      <c r="BU184" s="19"/>
      <c r="BV184" s="19"/>
      <c r="BW184" s="20"/>
      <c r="BX184" s="4"/>
      <c r="BY184" s="4"/>
      <c r="BZ184" s="4"/>
      <c r="CA184" s="20"/>
      <c r="CB184" s="4"/>
      <c r="CC184" s="4"/>
      <c r="CD184" s="4"/>
      <c r="CE184" s="116"/>
      <c r="CF184" s="117"/>
      <c r="CG184" s="117"/>
      <c r="CH184" s="117"/>
      <c r="CI184" s="117"/>
      <c r="CJ184" s="116"/>
    </row>
    <row r="185" spans="1:95" s="118" customFormat="1" ht="20.5">
      <c r="A185" s="28">
        <v>184</v>
      </c>
      <c r="B185" s="29" t="s">
        <v>372</v>
      </c>
      <c r="C185" s="34" t="s">
        <v>373</v>
      </c>
      <c r="D185" s="129" t="s">
        <v>1750</v>
      </c>
      <c r="E185" s="32" t="s">
        <v>1689</v>
      </c>
      <c r="F185" s="33" t="s">
        <v>1679</v>
      </c>
      <c r="G185" s="33" t="s">
        <v>1682</v>
      </c>
      <c r="H185" s="34" t="s">
        <v>1681</v>
      </c>
      <c r="I185" s="124"/>
      <c r="J185" s="124"/>
      <c r="K185" s="124"/>
      <c r="L185" s="124"/>
      <c r="M185" s="124"/>
      <c r="N185" s="124"/>
      <c r="O185" s="35">
        <v>45769</v>
      </c>
      <c r="P185" s="35">
        <v>45769</v>
      </c>
      <c r="Q185" s="36"/>
      <c r="R185" s="124"/>
      <c r="S185" s="124"/>
      <c r="T185" s="124"/>
      <c r="U185" s="124"/>
      <c r="V185" s="35">
        <v>37911</v>
      </c>
      <c r="W185" s="37">
        <v>21</v>
      </c>
      <c r="X185" s="37" t="s">
        <v>96</v>
      </c>
      <c r="Y185" s="28" t="s">
        <v>72</v>
      </c>
      <c r="Z185" s="28" t="s">
        <v>73</v>
      </c>
      <c r="AA185" s="79" t="s">
        <v>1724</v>
      </c>
      <c r="AB185" s="39" t="s">
        <v>184</v>
      </c>
      <c r="AC185" s="36" t="s">
        <v>329</v>
      </c>
      <c r="AD185" s="36" t="s">
        <v>374</v>
      </c>
      <c r="AE185" s="40"/>
      <c r="AF185" s="124"/>
      <c r="AG185" s="124"/>
      <c r="AH185" s="124"/>
      <c r="AI185" s="41" t="s">
        <v>375</v>
      </c>
      <c r="AJ185" s="42">
        <v>16</v>
      </c>
      <c r="AK185" s="36" t="s">
        <v>376</v>
      </c>
      <c r="AL185" s="40"/>
      <c r="AM185" s="36" t="s">
        <v>376</v>
      </c>
      <c r="AN185" s="36" t="s">
        <v>253</v>
      </c>
      <c r="AO185" s="28" t="s">
        <v>80</v>
      </c>
      <c r="AP185" s="28" t="s">
        <v>81</v>
      </c>
      <c r="AQ185" s="43" t="s">
        <v>82</v>
      </c>
      <c r="AR185" s="80" t="s">
        <v>377</v>
      </c>
      <c r="AS185" s="41" t="s">
        <v>378</v>
      </c>
      <c r="AT185" s="41" t="s">
        <v>379</v>
      </c>
      <c r="AU185" s="41" t="s">
        <v>293</v>
      </c>
      <c r="AV185" s="41" t="s">
        <v>380</v>
      </c>
      <c r="AW185" s="28" t="s">
        <v>381</v>
      </c>
      <c r="AX185" s="28" t="s">
        <v>88</v>
      </c>
      <c r="AY185" s="41" t="s">
        <v>382</v>
      </c>
      <c r="AZ185" s="28" t="s">
        <v>90</v>
      </c>
      <c r="BA185" s="46" t="s">
        <v>91</v>
      </c>
      <c r="BB185" s="47"/>
      <c r="BC185" s="48">
        <v>25065370592</v>
      </c>
      <c r="BD185" s="48" t="s">
        <v>117</v>
      </c>
      <c r="BE185" s="36" t="s">
        <v>102</v>
      </c>
      <c r="BF185" s="44" t="s">
        <v>383</v>
      </c>
      <c r="BG185" s="65"/>
      <c r="BH185" s="83"/>
      <c r="BI185" s="83"/>
      <c r="BJ185" s="88"/>
      <c r="BK185" s="83"/>
      <c r="BL185" s="83"/>
      <c r="BM185" s="93"/>
      <c r="BN185" s="4"/>
      <c r="BO185" s="14"/>
      <c r="BP185" s="4"/>
      <c r="BQ185" s="10"/>
      <c r="BR185" s="4"/>
      <c r="BS185" s="4"/>
      <c r="BT185" s="4"/>
      <c r="BU185" s="19"/>
      <c r="BV185" s="19"/>
      <c r="BW185" s="20"/>
      <c r="BX185" s="4"/>
      <c r="BY185" s="4"/>
      <c r="BZ185" s="4"/>
      <c r="CA185" s="20"/>
      <c r="CB185" s="4"/>
      <c r="CC185" s="4"/>
      <c r="CD185" s="4"/>
      <c r="CE185" s="116"/>
      <c r="CF185" s="117"/>
      <c r="CG185" s="117"/>
      <c r="CH185" s="117"/>
      <c r="CI185" s="117"/>
      <c r="CJ185" s="116"/>
    </row>
    <row r="186" spans="1:95" s="118" customFormat="1" ht="20.5" customHeight="1">
      <c r="A186" s="28">
        <v>185</v>
      </c>
      <c r="B186" s="29" t="s">
        <v>191</v>
      </c>
      <c r="C186" s="77" t="s">
        <v>192</v>
      </c>
      <c r="D186" s="129" t="s">
        <v>1750</v>
      </c>
      <c r="E186" s="32" t="s">
        <v>1689</v>
      </c>
      <c r="F186" s="33" t="s">
        <v>1678</v>
      </c>
      <c r="G186" s="33" t="s">
        <v>1684</v>
      </c>
      <c r="H186" s="78" t="s">
        <v>1686</v>
      </c>
      <c r="I186" s="124"/>
      <c r="J186" s="124"/>
      <c r="K186" s="124"/>
      <c r="L186" s="124"/>
      <c r="M186" s="124"/>
      <c r="N186" s="124"/>
      <c r="O186" s="35">
        <v>45725</v>
      </c>
      <c r="P186" s="75">
        <v>45725</v>
      </c>
      <c r="Q186" s="55"/>
      <c r="R186" s="124"/>
      <c r="S186" s="124"/>
      <c r="T186" s="124"/>
      <c r="U186" s="124"/>
      <c r="V186" s="35">
        <v>30903</v>
      </c>
      <c r="W186" s="37">
        <v>41</v>
      </c>
      <c r="X186" s="37" t="s">
        <v>121</v>
      </c>
      <c r="Y186" s="28" t="s">
        <v>72</v>
      </c>
      <c r="Z186" s="28" t="s">
        <v>73</v>
      </c>
      <c r="AA186" s="79" t="s">
        <v>1724</v>
      </c>
      <c r="AB186" s="53" t="s">
        <v>106</v>
      </c>
      <c r="AC186" s="28" t="s">
        <v>193</v>
      </c>
      <c r="AD186" s="28" t="s">
        <v>123</v>
      </c>
      <c r="AE186" s="66"/>
      <c r="AF186" s="124"/>
      <c r="AG186" s="124"/>
      <c r="AH186" s="124"/>
      <c r="AI186" s="55" t="s">
        <v>194</v>
      </c>
      <c r="AJ186" s="42">
        <v>16</v>
      </c>
      <c r="AK186" s="76" t="s">
        <v>110</v>
      </c>
      <c r="AL186" s="40"/>
      <c r="AM186" s="28" t="s">
        <v>110</v>
      </c>
      <c r="AN186" s="28" t="s">
        <v>111</v>
      </c>
      <c r="AO186" s="28" t="s">
        <v>80</v>
      </c>
      <c r="AP186" s="28" t="s">
        <v>81</v>
      </c>
      <c r="AQ186" s="43" t="s">
        <v>82</v>
      </c>
      <c r="AR186" s="28"/>
      <c r="AS186" s="41" t="s">
        <v>195</v>
      </c>
      <c r="AT186" s="44"/>
      <c r="AU186" s="44"/>
      <c r="AV186" s="44"/>
      <c r="AW186" s="36"/>
      <c r="AX186" s="36"/>
      <c r="AY186" s="44"/>
      <c r="AZ186" s="28" t="s">
        <v>90</v>
      </c>
      <c r="BA186" s="46" t="s">
        <v>91</v>
      </c>
      <c r="BB186" s="68"/>
      <c r="BC186" s="48">
        <v>25041380665</v>
      </c>
      <c r="BD186" s="48" t="s">
        <v>117</v>
      </c>
      <c r="BE186" s="28" t="s">
        <v>196</v>
      </c>
      <c r="BF186" s="36"/>
      <c r="BG186" s="65"/>
      <c r="BH186" s="37" t="s">
        <v>117</v>
      </c>
      <c r="BI186" s="10"/>
      <c r="BJ186" s="8"/>
      <c r="BK186" s="8"/>
      <c r="BL186" s="10"/>
      <c r="BM186" s="7"/>
      <c r="BN186" s="4"/>
      <c r="BO186" s="14"/>
      <c r="BP186" s="4"/>
      <c r="BQ186" s="4"/>
      <c r="BR186" s="4"/>
      <c r="BS186" s="4"/>
      <c r="BT186" s="4"/>
      <c r="BU186" s="19"/>
      <c r="BV186" s="19"/>
      <c r="BW186" s="20"/>
      <c r="BX186" s="4"/>
      <c r="BY186" s="4"/>
      <c r="BZ186" s="4"/>
      <c r="CA186" s="20"/>
      <c r="CB186" s="4"/>
      <c r="CC186" s="4"/>
      <c r="CD186" s="4"/>
      <c r="CE186" s="116"/>
      <c r="CF186" s="117"/>
      <c r="CG186" s="117"/>
      <c r="CH186" s="117"/>
      <c r="CI186" s="117"/>
      <c r="CJ186" s="116"/>
    </row>
    <row r="187" spans="1:95" s="118" customFormat="1" ht="20.5">
      <c r="A187" s="28">
        <v>186</v>
      </c>
      <c r="B187" s="29" t="s">
        <v>1343</v>
      </c>
      <c r="C187" s="34" t="s">
        <v>1344</v>
      </c>
      <c r="D187" s="129" t="s">
        <v>1750</v>
      </c>
      <c r="E187" s="32" t="s">
        <v>1689</v>
      </c>
      <c r="F187" s="33" t="s">
        <v>1678</v>
      </c>
      <c r="G187" s="111" t="s">
        <v>1683</v>
      </c>
      <c r="H187" s="34" t="s">
        <v>1283</v>
      </c>
      <c r="I187" s="124"/>
      <c r="J187" s="124"/>
      <c r="K187" s="124"/>
      <c r="L187" s="124"/>
      <c r="M187" s="124"/>
      <c r="N187" s="124"/>
      <c r="O187" s="35">
        <v>45785</v>
      </c>
      <c r="P187" s="35">
        <v>45785</v>
      </c>
      <c r="Q187" s="36"/>
      <c r="R187" s="124"/>
      <c r="S187" s="124"/>
      <c r="T187" s="124"/>
      <c r="U187" s="124"/>
      <c r="V187" s="35">
        <v>36188</v>
      </c>
      <c r="W187" s="37">
        <v>26</v>
      </c>
      <c r="X187" s="37" t="s">
        <v>96</v>
      </c>
      <c r="Y187" s="28" t="s">
        <v>72</v>
      </c>
      <c r="Z187" s="28" t="s">
        <v>73</v>
      </c>
      <c r="AA187" s="79" t="s">
        <v>1724</v>
      </c>
      <c r="AB187" s="39" t="s">
        <v>184</v>
      </c>
      <c r="AC187" s="36" t="s">
        <v>1345</v>
      </c>
      <c r="AD187" s="36" t="s">
        <v>1346</v>
      </c>
      <c r="AE187" s="40"/>
      <c r="AF187" s="124"/>
      <c r="AG187" s="124"/>
      <c r="AH187" s="124"/>
      <c r="AI187" s="41" t="s">
        <v>1347</v>
      </c>
      <c r="AJ187" s="42">
        <v>16</v>
      </c>
      <c r="AK187" s="36" t="s">
        <v>159</v>
      </c>
      <c r="AL187" s="40"/>
      <c r="AM187" s="36" t="s">
        <v>159</v>
      </c>
      <c r="AN187" s="36" t="s">
        <v>159</v>
      </c>
      <c r="AO187" s="28" t="s">
        <v>80</v>
      </c>
      <c r="AP187" s="28" t="s">
        <v>81</v>
      </c>
      <c r="AQ187" s="43" t="s">
        <v>82</v>
      </c>
      <c r="AR187" s="41"/>
      <c r="AS187" s="41" t="s">
        <v>1348</v>
      </c>
      <c r="AT187" s="41" t="s">
        <v>1349</v>
      </c>
      <c r="AU187" s="41" t="s">
        <v>85</v>
      </c>
      <c r="AV187" s="41" t="s">
        <v>1350</v>
      </c>
      <c r="AW187" s="41" t="s">
        <v>1351</v>
      </c>
      <c r="AX187" s="41" t="s">
        <v>1352</v>
      </c>
      <c r="AY187" s="41" t="s">
        <v>1353</v>
      </c>
      <c r="AZ187" s="28" t="s">
        <v>90</v>
      </c>
      <c r="BA187" s="46" t="s">
        <v>91</v>
      </c>
      <c r="BB187" s="47"/>
      <c r="BC187" s="48">
        <v>25065370360</v>
      </c>
      <c r="BD187" s="48" t="s">
        <v>117</v>
      </c>
      <c r="BE187" s="36" t="s">
        <v>210</v>
      </c>
      <c r="BF187" s="41" t="s">
        <v>1354</v>
      </c>
      <c r="BG187" s="65"/>
      <c r="BH187" s="83"/>
      <c r="BI187" s="83"/>
      <c r="BJ187" s="88"/>
      <c r="BK187" s="83"/>
      <c r="BL187" s="83"/>
      <c r="BM187" s="93"/>
      <c r="BN187" s="93"/>
      <c r="BO187" s="93"/>
      <c r="BP187" s="40"/>
      <c r="BQ187" s="40" t="s">
        <v>117</v>
      </c>
      <c r="BR187" s="40" t="s">
        <v>117</v>
      </c>
      <c r="BS187" s="10"/>
      <c r="BT187" s="4"/>
      <c r="BU187" s="4"/>
      <c r="BV187" s="4"/>
      <c r="BW187" s="20"/>
      <c r="BX187" s="4"/>
      <c r="BY187" s="4"/>
      <c r="BZ187" s="4"/>
      <c r="CA187" s="20"/>
      <c r="CB187" s="4"/>
      <c r="CC187" s="4"/>
      <c r="CD187" s="4"/>
      <c r="CE187" s="116"/>
      <c r="CF187" s="117"/>
      <c r="CG187" s="117"/>
      <c r="CH187" s="117"/>
      <c r="CI187" s="117"/>
      <c r="CJ187" s="116"/>
    </row>
    <row r="188" spans="1:95" s="118" customFormat="1" ht="20.5">
      <c r="A188" s="28">
        <v>187</v>
      </c>
      <c r="B188" s="29" t="s">
        <v>1193</v>
      </c>
      <c r="C188" s="34" t="s">
        <v>539</v>
      </c>
      <c r="D188" s="129" t="s">
        <v>1750</v>
      </c>
      <c r="E188" s="32" t="s">
        <v>1689</v>
      </c>
      <c r="F188" s="33" t="s">
        <v>1678</v>
      </c>
      <c r="G188" s="111" t="s">
        <v>1683</v>
      </c>
      <c r="H188" s="34" t="s">
        <v>1687</v>
      </c>
      <c r="I188" s="124"/>
      <c r="J188" s="124"/>
      <c r="K188" s="124"/>
      <c r="L188" s="124"/>
      <c r="M188" s="124"/>
      <c r="N188" s="124"/>
      <c r="O188" s="35">
        <v>45785</v>
      </c>
      <c r="P188" s="35">
        <v>45785</v>
      </c>
      <c r="Q188" s="36"/>
      <c r="R188" s="124"/>
      <c r="S188" s="124"/>
      <c r="T188" s="124"/>
      <c r="U188" s="124"/>
      <c r="V188" s="35">
        <v>31817</v>
      </c>
      <c r="W188" s="37">
        <v>38</v>
      </c>
      <c r="X188" s="37" t="s">
        <v>71</v>
      </c>
      <c r="Y188" s="28" t="s">
        <v>72</v>
      </c>
      <c r="Z188" s="28" t="s">
        <v>73</v>
      </c>
      <c r="AA188" s="79" t="s">
        <v>1724</v>
      </c>
      <c r="AB188" s="39" t="s">
        <v>242</v>
      </c>
      <c r="AC188" s="36" t="s">
        <v>1194</v>
      </c>
      <c r="AD188" s="36" t="s">
        <v>215</v>
      </c>
      <c r="AE188" s="40"/>
      <c r="AF188" s="124"/>
      <c r="AG188" s="124"/>
      <c r="AH188" s="124"/>
      <c r="AI188" s="41" t="s">
        <v>1195</v>
      </c>
      <c r="AJ188" s="42">
        <v>16</v>
      </c>
      <c r="AK188" s="36" t="s">
        <v>158</v>
      </c>
      <c r="AL188" s="40"/>
      <c r="AM188" s="36" t="s">
        <v>158</v>
      </c>
      <c r="AN188" s="36" t="s">
        <v>159</v>
      </c>
      <c r="AO188" s="28" t="s">
        <v>80</v>
      </c>
      <c r="AP188" s="28" t="s">
        <v>81</v>
      </c>
      <c r="AQ188" s="43" t="s">
        <v>82</v>
      </c>
      <c r="AR188" s="28"/>
      <c r="AS188" s="41" t="s">
        <v>1196</v>
      </c>
      <c r="AT188" s="41" t="s">
        <v>1197</v>
      </c>
      <c r="AU188" s="41" t="s">
        <v>132</v>
      </c>
      <c r="AV188" s="41" t="s">
        <v>1198</v>
      </c>
      <c r="AW188" s="28" t="s">
        <v>1199</v>
      </c>
      <c r="AX188" s="28" t="s">
        <v>85</v>
      </c>
      <c r="AY188" s="41" t="s">
        <v>1200</v>
      </c>
      <c r="AZ188" s="28" t="s">
        <v>90</v>
      </c>
      <c r="BA188" s="46" t="s">
        <v>91</v>
      </c>
      <c r="BB188" s="47"/>
      <c r="BC188" s="48">
        <v>25065370238</v>
      </c>
      <c r="BD188" s="48" t="s">
        <v>117</v>
      </c>
      <c r="BE188" s="36" t="s">
        <v>92</v>
      </c>
      <c r="BF188" s="44" t="s">
        <v>1201</v>
      </c>
      <c r="BG188" s="65"/>
      <c r="BH188" s="83"/>
      <c r="BI188" s="83"/>
      <c r="BJ188" s="8"/>
      <c r="BK188" s="8"/>
      <c r="BL188" s="10"/>
      <c r="BM188" s="7"/>
      <c r="BN188" s="4"/>
      <c r="BO188" s="17"/>
      <c r="BP188" s="4"/>
      <c r="BQ188" s="10"/>
      <c r="BR188" s="4"/>
      <c r="BS188" s="10"/>
      <c r="BT188" s="4"/>
      <c r="BU188" s="4"/>
      <c r="BV188" s="4"/>
      <c r="BW188" s="20"/>
      <c r="BX188" s="4"/>
      <c r="BY188" s="4"/>
      <c r="BZ188" s="4"/>
      <c r="CA188" s="20"/>
      <c r="CB188" s="4"/>
      <c r="CC188" s="4"/>
      <c r="CD188" s="4"/>
      <c r="CE188" s="116"/>
      <c r="CF188" s="117"/>
      <c r="CG188" s="117"/>
      <c r="CH188" s="117"/>
      <c r="CI188" s="117"/>
      <c r="CJ188" s="116"/>
    </row>
    <row r="189" spans="1:95" s="118" customFormat="1" ht="20.5" customHeight="1">
      <c r="A189" s="28">
        <v>188</v>
      </c>
      <c r="B189" s="29" t="s">
        <v>501</v>
      </c>
      <c r="C189" s="73" t="s">
        <v>502</v>
      </c>
      <c r="D189" s="129" t="s">
        <v>1750</v>
      </c>
      <c r="E189" s="32" t="s">
        <v>1689</v>
      </c>
      <c r="F189" s="33" t="s">
        <v>1678</v>
      </c>
      <c r="G189" s="111" t="s">
        <v>1683</v>
      </c>
      <c r="H189" s="33" t="s">
        <v>1688</v>
      </c>
      <c r="I189" s="124"/>
      <c r="J189" s="124"/>
      <c r="K189" s="124"/>
      <c r="L189" s="124"/>
      <c r="M189" s="124"/>
      <c r="N189" s="124"/>
      <c r="O189" s="50">
        <v>45725</v>
      </c>
      <c r="P189" s="51">
        <v>45725</v>
      </c>
      <c r="Q189" s="52" t="s">
        <v>503</v>
      </c>
      <c r="R189" s="124"/>
      <c r="S189" s="124"/>
      <c r="T189" s="124"/>
      <c r="U189" s="124"/>
      <c r="V189" s="51">
        <v>35162</v>
      </c>
      <c r="W189" s="37">
        <v>29</v>
      </c>
      <c r="X189" s="37" t="s">
        <v>96</v>
      </c>
      <c r="Y189" s="28" t="s">
        <v>72</v>
      </c>
      <c r="Z189" s="28" t="s">
        <v>73</v>
      </c>
      <c r="AA189" s="79" t="s">
        <v>1724</v>
      </c>
      <c r="AB189" s="53" t="s">
        <v>106</v>
      </c>
      <c r="AC189" s="28" t="s">
        <v>504</v>
      </c>
      <c r="AD189" s="28" t="s">
        <v>123</v>
      </c>
      <c r="AE189" s="94" t="s">
        <v>505</v>
      </c>
      <c r="AF189" s="124"/>
      <c r="AG189" s="124"/>
      <c r="AH189" s="124"/>
      <c r="AI189" s="55" t="s">
        <v>506</v>
      </c>
      <c r="AJ189" s="42">
        <v>16</v>
      </c>
      <c r="AK189" s="56" t="s">
        <v>79</v>
      </c>
      <c r="AL189" s="90" t="s">
        <v>507</v>
      </c>
      <c r="AM189" s="28" t="s">
        <v>79</v>
      </c>
      <c r="AN189" s="28" t="s">
        <v>80</v>
      </c>
      <c r="AO189" s="28" t="s">
        <v>80</v>
      </c>
      <c r="AP189" s="28" t="s">
        <v>81</v>
      </c>
      <c r="AQ189" s="43" t="s">
        <v>82</v>
      </c>
      <c r="AR189" s="80" t="s">
        <v>508</v>
      </c>
      <c r="AS189" s="41" t="s">
        <v>509</v>
      </c>
      <c r="AT189" s="41" t="s">
        <v>510</v>
      </c>
      <c r="AU189" s="41" t="s">
        <v>85</v>
      </c>
      <c r="AV189" s="41" t="s">
        <v>511</v>
      </c>
      <c r="AW189" s="28" t="s">
        <v>512</v>
      </c>
      <c r="AX189" s="28" t="s">
        <v>114</v>
      </c>
      <c r="AY189" s="41" t="s">
        <v>513</v>
      </c>
      <c r="AZ189" s="28" t="s">
        <v>90</v>
      </c>
      <c r="BA189" s="46" t="s">
        <v>91</v>
      </c>
      <c r="BB189" s="59"/>
      <c r="BC189" s="55">
        <v>25041381390</v>
      </c>
      <c r="BD189" s="55" t="s">
        <v>117</v>
      </c>
      <c r="BE189" s="28" t="s">
        <v>92</v>
      </c>
      <c r="BF189" s="49" t="s">
        <v>514</v>
      </c>
      <c r="BG189" s="61"/>
      <c r="BH189" s="62" t="s">
        <v>117</v>
      </c>
      <c r="BI189" s="10"/>
      <c r="BJ189" s="8"/>
      <c r="BK189" s="8"/>
      <c r="BL189" s="10"/>
      <c r="BM189" s="7"/>
      <c r="BN189" s="4"/>
      <c r="BO189" s="14"/>
      <c r="BP189" s="4"/>
      <c r="BQ189" s="4"/>
      <c r="BR189" s="4"/>
      <c r="BS189" s="4"/>
      <c r="BT189" s="4"/>
      <c r="BU189" s="19"/>
      <c r="BV189" s="19"/>
      <c r="BW189" s="20"/>
      <c r="BX189" s="4"/>
      <c r="BY189" s="4"/>
      <c r="BZ189" s="4"/>
      <c r="CA189" s="20"/>
      <c r="CB189" s="4"/>
      <c r="CC189" s="4"/>
      <c r="CD189" s="4"/>
      <c r="CE189" s="121"/>
      <c r="CF189" s="122"/>
      <c r="CG189" s="122"/>
      <c r="CH189" s="122"/>
      <c r="CI189" s="122"/>
      <c r="CJ189" s="121"/>
    </row>
    <row r="190" spans="1:95" s="118" customFormat="1" ht="29">
      <c r="A190" s="103">
        <v>189</v>
      </c>
      <c r="B190" s="127" t="s">
        <v>2911</v>
      </c>
      <c r="C190" s="128" t="s">
        <v>2912</v>
      </c>
      <c r="D190" s="129" t="s">
        <v>1746</v>
      </c>
      <c r="E190" s="128" t="s">
        <v>5929</v>
      </c>
      <c r="F190" s="130" t="s">
        <v>5930</v>
      </c>
      <c r="G190" s="174" t="s">
        <v>2835</v>
      </c>
      <c r="H190" s="132" t="s">
        <v>2862</v>
      </c>
      <c r="I190" s="133"/>
      <c r="J190" s="134"/>
      <c r="K190" s="135"/>
      <c r="L190" s="136"/>
      <c r="M190" s="137"/>
      <c r="N190" s="138"/>
      <c r="O190" s="136"/>
      <c r="P190" s="168">
        <v>45763</v>
      </c>
      <c r="Q190" s="140">
        <v>45763</v>
      </c>
      <c r="R190" s="141"/>
      <c r="S190" s="142"/>
      <c r="T190" s="143"/>
      <c r="U190" s="138"/>
      <c r="V190" s="144" t="s">
        <v>110</v>
      </c>
      <c r="W190" s="140">
        <v>37290</v>
      </c>
      <c r="X190" s="143">
        <f ca="1">IF(ISBLANK(W190),"di isi",DATEDIF(W190,NOW(),"y"))</f>
        <v>23</v>
      </c>
      <c r="Y190" s="143" t="str">
        <f ca="1">IF(X190&lt;18,"&lt;18",IF(AND(X190&gt;=18,X190&lt;=20),"18-20",IF(AND(X190&gt;=21,X190&lt;=30),"21-30",IF(AND(X190&gt;=31,X190&lt;=40),"31-40",IF(AND(X190&gt;=41,X190&lt;=50),"41-50",IF(AND(X190&gt;=51,X190&lt;=60),"51-60","&gt;60"))))))</f>
        <v>21-30</v>
      </c>
      <c r="Z190" s="138" t="s">
        <v>72</v>
      </c>
      <c r="AA190" s="138" t="s">
        <v>73</v>
      </c>
      <c r="AB190" s="145" t="s">
        <v>74</v>
      </c>
      <c r="AC190" s="134" t="s">
        <v>184</v>
      </c>
      <c r="AD190" s="146" t="s">
        <v>2250</v>
      </c>
      <c r="AE190" s="146" t="s">
        <v>1050</v>
      </c>
      <c r="AF190" s="147"/>
      <c r="AG190" s="148"/>
      <c r="AH190" s="148"/>
      <c r="AI190" s="149" t="s">
        <v>2913</v>
      </c>
      <c r="AJ190" s="144" t="s">
        <v>2914</v>
      </c>
      <c r="AK190" s="151">
        <f>LEN(AJ190)</f>
        <v>16</v>
      </c>
      <c r="AL190" s="152" t="s">
        <v>1864</v>
      </c>
      <c r="AM190" s="146" t="s">
        <v>1865</v>
      </c>
      <c r="AN190" s="146" t="s">
        <v>110</v>
      </c>
      <c r="AO190" s="146" t="s">
        <v>111</v>
      </c>
      <c r="AP190" s="146" t="s">
        <v>80</v>
      </c>
      <c r="AQ190" s="169" t="s">
        <v>81</v>
      </c>
      <c r="AR190" s="134"/>
      <c r="AS190" s="154" t="s">
        <v>2915</v>
      </c>
      <c r="AT190" s="155" t="s">
        <v>2916</v>
      </c>
      <c r="AU190" s="156" t="s">
        <v>2917</v>
      </c>
      <c r="AV190" s="156" t="s">
        <v>1741</v>
      </c>
      <c r="AW190" s="159" t="s">
        <v>2918</v>
      </c>
      <c r="AX190" s="169" t="s">
        <v>2919</v>
      </c>
      <c r="AY190" s="169" t="s">
        <v>1854</v>
      </c>
      <c r="AZ190" s="159" t="s">
        <v>2920</v>
      </c>
      <c r="BA190" s="169"/>
      <c r="BB190" s="136" t="s">
        <v>91</v>
      </c>
      <c r="BC190" s="160"/>
      <c r="BD190" s="159">
        <v>25052826622</v>
      </c>
      <c r="BE190" s="159"/>
      <c r="BF190" s="138" t="s">
        <v>1810</v>
      </c>
      <c r="BG190" s="159" t="s">
        <v>2921</v>
      </c>
      <c r="BH190" s="138"/>
      <c r="BI190" s="161"/>
      <c r="BJ190" s="161"/>
      <c r="BK190" s="139"/>
      <c r="BL190" s="138"/>
      <c r="BM190" s="138"/>
      <c r="BN190" s="138"/>
      <c r="BO190" s="139"/>
      <c r="BP190" s="138"/>
      <c r="BQ190" s="138"/>
      <c r="BR190" s="138"/>
      <c r="BS190" s="139"/>
      <c r="BT190" s="138"/>
      <c r="BU190" s="138"/>
      <c r="BV190" s="138"/>
      <c r="BW190" s="139"/>
      <c r="BX190" s="138"/>
      <c r="BY190" s="138"/>
      <c r="BZ190" s="138"/>
      <c r="CA190" s="139"/>
      <c r="CB190" s="138"/>
      <c r="CC190" s="138"/>
      <c r="CD190" s="138"/>
      <c r="CE190" s="138" t="s">
        <v>1751</v>
      </c>
      <c r="CF190" s="139"/>
      <c r="CG190" s="143" t="str">
        <f t="shared" ref="CG190:CG253" si="0">IF($CF190="","",MONTH($CF190))</f>
        <v/>
      </c>
      <c r="CH190" s="143" t="str">
        <f t="shared" ref="CH190:CH253" si="1">IF($CF190="","",YEAR($CF190))</f>
        <v/>
      </c>
      <c r="CI190" s="162"/>
      <c r="CJ190" s="143" t="s">
        <v>1752</v>
      </c>
      <c r="CK190" s="163"/>
      <c r="CL190" s="164"/>
      <c r="CM190" s="165"/>
      <c r="CN190" s="165"/>
      <c r="CO190" s="166"/>
      <c r="CP190" s="166"/>
      <c r="CQ190" s="166"/>
    </row>
    <row r="191" spans="1:95" s="118" customFormat="1" ht="21" customHeight="1">
      <c r="A191" s="28">
        <v>190</v>
      </c>
      <c r="B191" s="133" t="s">
        <v>5511</v>
      </c>
      <c r="C191" s="211" t="s">
        <v>5512</v>
      </c>
      <c r="D191" s="129" t="s">
        <v>1746</v>
      </c>
      <c r="E191" s="128" t="s">
        <v>5929</v>
      </c>
      <c r="F191" s="130" t="s">
        <v>5930</v>
      </c>
      <c r="G191" s="174" t="s">
        <v>2835</v>
      </c>
      <c r="H191" s="132" t="s">
        <v>2862</v>
      </c>
      <c r="I191" s="133"/>
      <c r="J191" s="134"/>
      <c r="K191" s="135"/>
      <c r="L191" s="169"/>
      <c r="M191" s="137"/>
      <c r="N191" s="137"/>
      <c r="O191" s="136"/>
      <c r="P191" s="212">
        <v>45913</v>
      </c>
      <c r="Q191" s="213">
        <v>45913</v>
      </c>
      <c r="R191" s="141"/>
      <c r="S191" s="142"/>
      <c r="T191" s="143"/>
      <c r="U191" s="138"/>
      <c r="V191" s="214" t="s">
        <v>2468</v>
      </c>
      <c r="W191" s="212">
        <v>38326</v>
      </c>
      <c r="X191" s="143">
        <f ca="1">IF(ISBLANK(W191),"di isi",DATEDIF(W191,NOW(),"y"))</f>
        <v>20</v>
      </c>
      <c r="Y191" s="143" t="str">
        <f ca="1">IF(X191&lt;18,"&lt;18",IF(AND(X191&gt;=18,X191&lt;=20),"18-20",IF(AND(X191&gt;=21,X191&lt;=30),"21-30",IF(AND(X191&gt;=31,X191&lt;=40),"31-40",IF(AND(X191&gt;=41,X191&lt;=50),"41-50",IF(AND(X191&gt;=51,X191&lt;=60),"51-60","&gt;60"))))))</f>
        <v>18-20</v>
      </c>
      <c r="Z191" s="138" t="s">
        <v>72</v>
      </c>
      <c r="AA191" s="138" t="s">
        <v>73</v>
      </c>
      <c r="AB191" s="145" t="s">
        <v>4365</v>
      </c>
      <c r="AC191" s="134" t="s">
        <v>106</v>
      </c>
      <c r="AD191" s="169" t="s">
        <v>172</v>
      </c>
      <c r="AE191" s="169" t="s">
        <v>123</v>
      </c>
      <c r="AF191" s="169"/>
      <c r="AG191" s="159"/>
      <c r="AH191" s="214"/>
      <c r="AI191" s="169" t="s">
        <v>1349</v>
      </c>
      <c r="AJ191" s="150" t="s">
        <v>5513</v>
      </c>
      <c r="AK191" s="151">
        <f>LEN(AJ191)</f>
        <v>16</v>
      </c>
      <c r="AL191" s="244" t="s">
        <v>5514</v>
      </c>
      <c r="AM191" s="169" t="s">
        <v>1734</v>
      </c>
      <c r="AN191" s="229" t="s">
        <v>1671</v>
      </c>
      <c r="AO191" s="229" t="s">
        <v>80</v>
      </c>
      <c r="AP191" s="229" t="s">
        <v>80</v>
      </c>
      <c r="AQ191" s="230" t="s">
        <v>81</v>
      </c>
      <c r="AR191" s="134"/>
      <c r="AS191" s="222" t="s">
        <v>5515</v>
      </c>
      <c r="AT191" s="159" t="s">
        <v>5516</v>
      </c>
      <c r="AU191" s="156" t="s">
        <v>5517</v>
      </c>
      <c r="AV191" s="156" t="s">
        <v>88</v>
      </c>
      <c r="AW191" s="159" t="s">
        <v>5518</v>
      </c>
      <c r="AX191" s="169" t="s">
        <v>5519</v>
      </c>
      <c r="AY191" s="169" t="s">
        <v>88</v>
      </c>
      <c r="AZ191" s="159" t="s">
        <v>5520</v>
      </c>
      <c r="BA191" s="208"/>
      <c r="BB191" s="136" t="s">
        <v>91</v>
      </c>
      <c r="BC191" s="218"/>
      <c r="BD191" s="183" t="s">
        <v>5521</v>
      </c>
      <c r="BE191" s="159"/>
      <c r="BF191" s="138" t="s">
        <v>1743</v>
      </c>
      <c r="BG191" s="159" t="s">
        <v>5522</v>
      </c>
      <c r="BH191" s="138" t="s">
        <v>5523</v>
      </c>
      <c r="BI191" s="138" t="s">
        <v>1750</v>
      </c>
      <c r="BJ191" s="138" t="s">
        <v>1671</v>
      </c>
      <c r="BK191" s="139">
        <v>35656</v>
      </c>
      <c r="BL191" s="138" t="s">
        <v>5524</v>
      </c>
      <c r="BM191" s="138" t="s">
        <v>1746</v>
      </c>
      <c r="BN191" s="138" t="s">
        <v>80</v>
      </c>
      <c r="BO191" s="139">
        <v>44252</v>
      </c>
      <c r="BP191" s="138"/>
      <c r="BQ191" s="138"/>
      <c r="BR191" s="138"/>
      <c r="BS191" s="139"/>
      <c r="BT191" s="138"/>
      <c r="BU191" s="138"/>
      <c r="BV191" s="138"/>
      <c r="BW191" s="139"/>
      <c r="BX191" s="138"/>
      <c r="BY191" s="138"/>
      <c r="BZ191" s="138"/>
      <c r="CA191" s="139"/>
      <c r="CB191" s="138"/>
      <c r="CC191" s="138"/>
      <c r="CD191" s="138"/>
      <c r="CE191" s="139"/>
      <c r="CF191" s="139">
        <v>45713</v>
      </c>
      <c r="CG191" s="143">
        <f t="shared" si="0"/>
        <v>2</v>
      </c>
      <c r="CH191" s="143">
        <f t="shared" si="1"/>
        <v>2025</v>
      </c>
      <c r="CI191" s="162" t="s">
        <v>1758</v>
      </c>
      <c r="CJ191" s="143" t="s">
        <v>1759</v>
      </c>
      <c r="CK191" s="163"/>
      <c r="CL191" s="164" t="s">
        <v>1760</v>
      </c>
      <c r="CM191" s="165"/>
      <c r="CN191" s="165"/>
      <c r="CO191" s="166"/>
      <c r="CP191" s="166"/>
      <c r="CQ191" s="166"/>
    </row>
    <row r="192" spans="1:95" s="118" customFormat="1" ht="20.5" customHeight="1">
      <c r="A192" s="28">
        <v>191</v>
      </c>
      <c r="B192" s="133" t="s">
        <v>5534</v>
      </c>
      <c r="C192" s="211" t="s">
        <v>5535</v>
      </c>
      <c r="D192" s="129" t="s">
        <v>1746</v>
      </c>
      <c r="E192" s="128" t="s">
        <v>5929</v>
      </c>
      <c r="F192" s="130" t="s">
        <v>5930</v>
      </c>
      <c r="G192" s="174" t="s">
        <v>2835</v>
      </c>
      <c r="H192" s="132" t="s">
        <v>2862</v>
      </c>
      <c r="I192" s="133"/>
      <c r="J192" s="134"/>
      <c r="K192" s="135"/>
      <c r="L192" s="169"/>
      <c r="M192" s="137"/>
      <c r="N192" s="137"/>
      <c r="O192" s="136"/>
      <c r="P192" s="212">
        <v>45913</v>
      </c>
      <c r="Q192" s="213">
        <v>45913</v>
      </c>
      <c r="R192" s="141"/>
      <c r="S192" s="142"/>
      <c r="T192" s="143"/>
      <c r="U192" s="138"/>
      <c r="V192" s="214" t="s">
        <v>125</v>
      </c>
      <c r="W192" s="212">
        <v>38634</v>
      </c>
      <c r="X192" s="143">
        <f ca="1">IF(ISBLANK(W192),"di isi",DATEDIF(W192,NOW(),"y"))</f>
        <v>20</v>
      </c>
      <c r="Y192" s="143" t="str">
        <f ca="1">IF(X192&lt;18,"&lt;18",IF(AND(X192&gt;=18,X192&lt;=20),"18-20",IF(AND(X192&gt;=21,X192&lt;=30),"21-30",IF(AND(X192&gt;=31,X192&lt;=40),"31-40",IF(AND(X192&gt;=41,X192&lt;=50),"41-50",IF(AND(X192&gt;=51,X192&lt;=60),"51-60","&gt;60"))))))</f>
        <v>18-20</v>
      </c>
      <c r="Z192" s="138" t="s">
        <v>72</v>
      </c>
      <c r="AA192" s="138" t="s">
        <v>73</v>
      </c>
      <c r="AB192" s="145" t="s">
        <v>4365</v>
      </c>
      <c r="AC192" s="134" t="s">
        <v>106</v>
      </c>
      <c r="AD192" s="169" t="s">
        <v>172</v>
      </c>
      <c r="AE192" s="169" t="s">
        <v>123</v>
      </c>
      <c r="AF192" s="169"/>
      <c r="AG192" s="159"/>
      <c r="AH192" s="214"/>
      <c r="AI192" s="169" t="s">
        <v>5536</v>
      </c>
      <c r="AJ192" s="150" t="s">
        <v>5537</v>
      </c>
      <c r="AK192" s="151">
        <f>LEN(AJ192)</f>
        <v>16</v>
      </c>
      <c r="AL192" s="244" t="s">
        <v>5538</v>
      </c>
      <c r="AM192" s="169" t="s">
        <v>1734</v>
      </c>
      <c r="AN192" s="229" t="s">
        <v>125</v>
      </c>
      <c r="AO192" s="229" t="s">
        <v>126</v>
      </c>
      <c r="AP192" s="229" t="s">
        <v>80</v>
      </c>
      <c r="AQ192" s="230" t="s">
        <v>81</v>
      </c>
      <c r="AR192" s="134"/>
      <c r="AS192" s="222" t="s">
        <v>5539</v>
      </c>
      <c r="AT192" s="159" t="s">
        <v>5540</v>
      </c>
      <c r="AU192" s="156" t="s">
        <v>5541</v>
      </c>
      <c r="AV192" s="156" t="s">
        <v>1741</v>
      </c>
      <c r="AW192" s="159" t="s">
        <v>5542</v>
      </c>
      <c r="AX192" s="169" t="s">
        <v>5543</v>
      </c>
      <c r="AY192" s="169" t="s">
        <v>3280</v>
      </c>
      <c r="AZ192" s="159" t="s">
        <v>5544</v>
      </c>
      <c r="BA192" s="208"/>
      <c r="BB192" s="136" t="s">
        <v>91</v>
      </c>
      <c r="BC192" s="218"/>
      <c r="BD192" s="183" t="s">
        <v>5545</v>
      </c>
      <c r="BE192" s="159"/>
      <c r="BF192" s="138" t="s">
        <v>1810</v>
      </c>
      <c r="BG192" s="159" t="s">
        <v>5546</v>
      </c>
      <c r="BH192" s="138"/>
      <c r="BI192" s="138"/>
      <c r="BJ192" s="138"/>
      <c r="BK192" s="139"/>
      <c r="BL192" s="138"/>
      <c r="BM192" s="138"/>
      <c r="BN192" s="138"/>
      <c r="BO192" s="139"/>
      <c r="BP192" s="138"/>
      <c r="BQ192" s="138"/>
      <c r="BR192" s="138"/>
      <c r="BS192" s="139"/>
      <c r="BT192" s="138"/>
      <c r="BU192" s="138"/>
      <c r="BV192" s="138"/>
      <c r="BW192" s="139"/>
      <c r="BX192" s="138"/>
      <c r="BY192" s="138"/>
      <c r="BZ192" s="138"/>
      <c r="CA192" s="139"/>
      <c r="CB192" s="138"/>
      <c r="CC192" s="138"/>
      <c r="CD192" s="138"/>
      <c r="CE192" s="139" t="s">
        <v>1751</v>
      </c>
      <c r="CF192" s="139"/>
      <c r="CG192" s="143" t="str">
        <f t="shared" si="0"/>
        <v/>
      </c>
      <c r="CH192" s="143" t="str">
        <f t="shared" si="1"/>
        <v/>
      </c>
      <c r="CI192" s="162"/>
      <c r="CJ192" s="143" t="s">
        <v>1752</v>
      </c>
      <c r="CK192" s="163"/>
      <c r="CL192" s="164"/>
      <c r="CM192" s="165"/>
      <c r="CN192" s="165"/>
      <c r="CO192" s="166"/>
      <c r="CP192" s="166"/>
      <c r="CQ192" s="166"/>
    </row>
    <row r="193" spans="1:95" s="118" customFormat="1" ht="20.5" customHeight="1">
      <c r="A193" s="103">
        <v>192</v>
      </c>
      <c r="B193" s="133" t="s">
        <v>5547</v>
      </c>
      <c r="C193" s="211" t="s">
        <v>5548</v>
      </c>
      <c r="D193" s="129" t="s">
        <v>1746</v>
      </c>
      <c r="E193" s="128" t="s">
        <v>5929</v>
      </c>
      <c r="F193" s="130" t="s">
        <v>5930</v>
      </c>
      <c r="G193" s="174" t="s">
        <v>2835</v>
      </c>
      <c r="H193" s="132" t="s">
        <v>2862</v>
      </c>
      <c r="I193" s="133"/>
      <c r="J193" s="134"/>
      <c r="K193" s="135"/>
      <c r="L193" s="169"/>
      <c r="M193" s="137"/>
      <c r="N193" s="137"/>
      <c r="O193" s="136"/>
      <c r="P193" s="212">
        <v>45913</v>
      </c>
      <c r="Q193" s="213">
        <v>45913</v>
      </c>
      <c r="R193" s="141"/>
      <c r="S193" s="142"/>
      <c r="T193" s="143"/>
      <c r="U193" s="138"/>
      <c r="V193" s="214" t="s">
        <v>5549</v>
      </c>
      <c r="W193" s="212">
        <v>39119</v>
      </c>
      <c r="X193" s="143">
        <f ca="1">IF(ISBLANK(W193),"di isi",DATEDIF(W193,NOW(),"y"))</f>
        <v>18</v>
      </c>
      <c r="Y193" s="143" t="str">
        <f ca="1">IF(X193&lt;18,"&lt;18",IF(AND(X193&gt;=18,X193&lt;=20),"18-20",IF(AND(X193&gt;=21,X193&lt;=30),"21-30",IF(AND(X193&gt;=31,X193&lt;=40),"31-40",IF(AND(X193&gt;=41,X193&lt;=50),"41-50",IF(AND(X193&gt;=51,X193&lt;=60),"51-60","&gt;60"))))))</f>
        <v>18-20</v>
      </c>
      <c r="Z193" s="138" t="s">
        <v>72</v>
      </c>
      <c r="AA193" s="138" t="s">
        <v>73</v>
      </c>
      <c r="AB193" s="145" t="s">
        <v>4365</v>
      </c>
      <c r="AC193" s="134" t="s">
        <v>184</v>
      </c>
      <c r="AD193" s="169" t="s">
        <v>235</v>
      </c>
      <c r="AE193" s="169" t="s">
        <v>1050</v>
      </c>
      <c r="AF193" s="169"/>
      <c r="AG193" s="159"/>
      <c r="AH193" s="214"/>
      <c r="AI193" s="169" t="s">
        <v>4324</v>
      </c>
      <c r="AJ193" s="150" t="s">
        <v>5550</v>
      </c>
      <c r="AK193" s="151">
        <f>LEN(AJ193)</f>
        <v>16</v>
      </c>
      <c r="AL193" s="244" t="s">
        <v>2052</v>
      </c>
      <c r="AM193" s="169" t="s">
        <v>1734</v>
      </c>
      <c r="AN193" s="229" t="s">
        <v>388</v>
      </c>
      <c r="AO193" s="229" t="s">
        <v>111</v>
      </c>
      <c r="AP193" s="229" t="s">
        <v>80</v>
      </c>
      <c r="AQ193" s="230" t="s">
        <v>81</v>
      </c>
      <c r="AR193" s="134"/>
      <c r="AS193" s="222" t="s">
        <v>5551</v>
      </c>
      <c r="AT193" s="159" t="s">
        <v>5552</v>
      </c>
      <c r="AU193" s="156" t="s">
        <v>5553</v>
      </c>
      <c r="AV193" s="156" t="s">
        <v>3283</v>
      </c>
      <c r="AW193" s="159" t="s">
        <v>4328</v>
      </c>
      <c r="AX193" s="169" t="s">
        <v>5554</v>
      </c>
      <c r="AY193" s="169" t="s">
        <v>4597</v>
      </c>
      <c r="AZ193" s="159" t="s">
        <v>4330</v>
      </c>
      <c r="BA193" s="208"/>
      <c r="BB193" s="136" t="s">
        <v>91</v>
      </c>
      <c r="BC193" s="218">
        <v>7401074602070000</v>
      </c>
      <c r="BD193" s="232" t="s">
        <v>5555</v>
      </c>
      <c r="BE193" s="159" t="s">
        <v>5556</v>
      </c>
      <c r="BF193" s="138" t="s">
        <v>1810</v>
      </c>
      <c r="BG193" s="159" t="s">
        <v>5557</v>
      </c>
      <c r="BH193" s="138"/>
      <c r="BI193" s="138"/>
      <c r="BJ193" s="138"/>
      <c r="BK193" s="139"/>
      <c r="BL193" s="138"/>
      <c r="BM193" s="138"/>
      <c r="BN193" s="138"/>
      <c r="BO193" s="139"/>
      <c r="BP193" s="138"/>
      <c r="BQ193" s="138"/>
      <c r="BR193" s="138"/>
      <c r="BS193" s="139"/>
      <c r="BT193" s="138"/>
      <c r="BU193" s="138"/>
      <c r="BV193" s="138"/>
      <c r="BW193" s="139"/>
      <c r="BX193" s="138"/>
      <c r="BY193" s="138"/>
      <c r="BZ193" s="138"/>
      <c r="CA193" s="139"/>
      <c r="CB193" s="138"/>
      <c r="CC193" s="138"/>
      <c r="CD193" s="138"/>
      <c r="CE193" s="138" t="s">
        <v>1751</v>
      </c>
      <c r="CF193" s="168"/>
      <c r="CG193" s="143" t="str">
        <f t="shared" si="0"/>
        <v/>
      </c>
      <c r="CH193" s="143" t="str">
        <f t="shared" si="1"/>
        <v/>
      </c>
      <c r="CI193" s="162"/>
      <c r="CJ193" s="143" t="s">
        <v>1752</v>
      </c>
      <c r="CK193" s="163"/>
      <c r="CL193" s="170"/>
      <c r="CM193" s="171"/>
      <c r="CN193" s="171"/>
      <c r="CO193" s="169"/>
      <c r="CP193" s="169"/>
      <c r="CQ193" s="166"/>
    </row>
    <row r="194" spans="1:95" s="118" customFormat="1" ht="29">
      <c r="A194" s="28">
        <v>193</v>
      </c>
      <c r="B194" s="133" t="s">
        <v>5558</v>
      </c>
      <c r="C194" s="211" t="s">
        <v>5559</v>
      </c>
      <c r="D194" s="129" t="s">
        <v>1746</v>
      </c>
      <c r="E194" s="128" t="s">
        <v>5929</v>
      </c>
      <c r="F194" s="130" t="s">
        <v>5930</v>
      </c>
      <c r="G194" s="174" t="s">
        <v>2835</v>
      </c>
      <c r="H194" s="132" t="s">
        <v>2862</v>
      </c>
      <c r="I194" s="133"/>
      <c r="J194" s="134"/>
      <c r="K194" s="135"/>
      <c r="L194" s="169"/>
      <c r="M194" s="137"/>
      <c r="N194" s="137"/>
      <c r="O194" s="136"/>
      <c r="P194" s="212">
        <v>45913</v>
      </c>
      <c r="Q194" s="213">
        <v>45913</v>
      </c>
      <c r="R194" s="141"/>
      <c r="S194" s="142"/>
      <c r="T194" s="143"/>
      <c r="U194" s="138"/>
      <c r="V194" s="214" t="s">
        <v>650</v>
      </c>
      <c r="W194" s="212">
        <v>36389</v>
      </c>
      <c r="X194" s="143">
        <f ca="1">IF(ISBLANK(W194),"di isi",DATEDIF(W194,NOW(),"y"))</f>
        <v>26</v>
      </c>
      <c r="Y194" s="143" t="str">
        <f ca="1">IF(X194&lt;18,"&lt;18",IF(AND(X194&gt;=18,X194&lt;=20),"18-20",IF(AND(X194&gt;=21,X194&lt;=30),"21-30",IF(AND(X194&gt;=31,X194&lt;=40),"31-40",IF(AND(X194&gt;=41,X194&lt;=50),"41-50",IF(AND(X194&gt;=51,X194&lt;=60),"51-60","&gt;60"))))))</f>
        <v>21-30</v>
      </c>
      <c r="Z194" s="138" t="s">
        <v>72</v>
      </c>
      <c r="AA194" s="138" t="s">
        <v>73</v>
      </c>
      <c r="AB194" s="145" t="s">
        <v>4365</v>
      </c>
      <c r="AC194" s="134" t="s">
        <v>75</v>
      </c>
      <c r="AD194" s="169" t="s">
        <v>5166</v>
      </c>
      <c r="AE194" s="169" t="s">
        <v>5560</v>
      </c>
      <c r="AF194" s="169"/>
      <c r="AG194" s="159"/>
      <c r="AH194" s="214"/>
      <c r="AI194" s="169" t="s">
        <v>5561</v>
      </c>
      <c r="AJ194" s="150" t="s">
        <v>5562</v>
      </c>
      <c r="AK194" s="151">
        <f>LEN(AJ194)</f>
        <v>16</v>
      </c>
      <c r="AL194" s="244" t="s">
        <v>5563</v>
      </c>
      <c r="AM194" s="169" t="s">
        <v>1734</v>
      </c>
      <c r="AN194" s="229" t="s">
        <v>650</v>
      </c>
      <c r="AO194" s="229" t="s">
        <v>253</v>
      </c>
      <c r="AP194" s="229" t="s">
        <v>80</v>
      </c>
      <c r="AQ194" s="230" t="s">
        <v>81</v>
      </c>
      <c r="AR194" s="134"/>
      <c r="AS194" s="222" t="s">
        <v>5564</v>
      </c>
      <c r="AT194" s="159" t="s">
        <v>5565</v>
      </c>
      <c r="AU194" s="156" t="s">
        <v>5566</v>
      </c>
      <c r="AV194" s="156" t="s">
        <v>5567</v>
      </c>
      <c r="AW194" s="159" t="s">
        <v>5568</v>
      </c>
      <c r="AX194" s="169" t="s">
        <v>5569</v>
      </c>
      <c r="AY194" s="169" t="s">
        <v>5570</v>
      </c>
      <c r="AZ194" s="159" t="s">
        <v>5571</v>
      </c>
      <c r="BA194" s="208"/>
      <c r="BB194" s="136" t="s">
        <v>91</v>
      </c>
      <c r="BC194" s="218">
        <v>631833654811000</v>
      </c>
      <c r="BD194" s="183" t="s">
        <v>5572</v>
      </c>
      <c r="BE194" s="159"/>
      <c r="BF194" s="138" t="s">
        <v>1810</v>
      </c>
      <c r="BG194" s="159" t="s">
        <v>5573</v>
      </c>
      <c r="BH194" s="138"/>
      <c r="BI194" s="138"/>
      <c r="BJ194" s="138"/>
      <c r="BK194" s="139"/>
      <c r="BL194" s="138"/>
      <c r="BM194" s="138"/>
      <c r="BN194" s="138"/>
      <c r="BO194" s="139"/>
      <c r="BP194" s="138"/>
      <c r="BQ194" s="138"/>
      <c r="BR194" s="138"/>
      <c r="BS194" s="139"/>
      <c r="BT194" s="138"/>
      <c r="BU194" s="138"/>
      <c r="BV194" s="138"/>
      <c r="BW194" s="139"/>
      <c r="BX194" s="138"/>
      <c r="BY194" s="138"/>
      <c r="BZ194" s="138"/>
      <c r="CA194" s="139"/>
      <c r="CB194" s="138"/>
      <c r="CC194" s="138"/>
      <c r="CD194" s="138"/>
      <c r="CE194" s="139"/>
      <c r="CF194" s="168">
        <v>45791</v>
      </c>
      <c r="CG194" s="143">
        <f t="shared" si="0"/>
        <v>5</v>
      </c>
      <c r="CH194" s="143">
        <f t="shared" si="1"/>
        <v>2025</v>
      </c>
      <c r="CI194" s="162" t="s">
        <v>1795</v>
      </c>
      <c r="CJ194" s="143" t="s">
        <v>1759</v>
      </c>
      <c r="CK194" s="163"/>
      <c r="CL194" s="170" t="s">
        <v>1795</v>
      </c>
      <c r="CM194" s="171"/>
      <c r="CN194" s="171"/>
      <c r="CO194" s="169"/>
      <c r="CP194" s="169"/>
      <c r="CQ194" s="166"/>
    </row>
    <row r="195" spans="1:95" s="118" customFormat="1" ht="15">
      <c r="A195" s="28">
        <v>194</v>
      </c>
      <c r="B195" s="133" t="s">
        <v>5574</v>
      </c>
      <c r="C195" s="211" t="s">
        <v>5575</v>
      </c>
      <c r="D195" s="129" t="s">
        <v>1746</v>
      </c>
      <c r="E195" s="128" t="s">
        <v>5929</v>
      </c>
      <c r="F195" s="130" t="s">
        <v>5930</v>
      </c>
      <c r="G195" s="174" t="s">
        <v>2835</v>
      </c>
      <c r="H195" s="132" t="s">
        <v>2862</v>
      </c>
      <c r="I195" s="133"/>
      <c r="J195" s="134"/>
      <c r="K195" s="135"/>
      <c r="L195" s="169"/>
      <c r="M195" s="137"/>
      <c r="N195" s="137"/>
      <c r="O195" s="136"/>
      <c r="P195" s="212">
        <v>45913</v>
      </c>
      <c r="Q195" s="213">
        <v>45913</v>
      </c>
      <c r="R195" s="141"/>
      <c r="S195" s="142"/>
      <c r="T195" s="143"/>
      <c r="U195" s="138"/>
      <c r="V195" s="214" t="s">
        <v>5576</v>
      </c>
      <c r="W195" s="212">
        <v>35630</v>
      </c>
      <c r="X195" s="143">
        <f ca="1">IF(ISBLANK(W195),"di isi",DATEDIF(W195,NOW(),"y"))</f>
        <v>28</v>
      </c>
      <c r="Y195" s="143" t="str">
        <f ca="1">IF(X195&lt;18,"&lt;18",IF(AND(X195&gt;=18,X195&lt;=20),"18-20",IF(AND(X195&gt;=21,X195&lt;=30),"21-30",IF(AND(X195&gt;=31,X195&lt;=40),"31-40",IF(AND(X195&gt;=41,X195&lt;=50),"41-50",IF(AND(X195&gt;=51,X195&lt;=60),"51-60","&gt;60"))))))</f>
        <v>21-30</v>
      </c>
      <c r="Z195" s="138" t="s">
        <v>72</v>
      </c>
      <c r="AA195" s="138" t="s">
        <v>73</v>
      </c>
      <c r="AB195" s="145" t="s">
        <v>4365</v>
      </c>
      <c r="AC195" s="134" t="s">
        <v>75</v>
      </c>
      <c r="AD195" s="169" t="s">
        <v>5577</v>
      </c>
      <c r="AE195" s="169" t="s">
        <v>4198</v>
      </c>
      <c r="AF195" s="169"/>
      <c r="AG195" s="159"/>
      <c r="AH195" s="214"/>
      <c r="AI195" s="169" t="s">
        <v>5578</v>
      </c>
      <c r="AJ195" s="150" t="s">
        <v>5579</v>
      </c>
      <c r="AK195" s="151">
        <f>LEN(AJ195)</f>
        <v>16</v>
      </c>
      <c r="AL195" s="244" t="s">
        <v>1888</v>
      </c>
      <c r="AM195" s="169" t="s">
        <v>1734</v>
      </c>
      <c r="AN195" s="229" t="s">
        <v>110</v>
      </c>
      <c r="AO195" s="229" t="s">
        <v>111</v>
      </c>
      <c r="AP195" s="229" t="s">
        <v>80</v>
      </c>
      <c r="AQ195" s="230" t="s">
        <v>81</v>
      </c>
      <c r="AR195" s="134"/>
      <c r="AS195" s="222" t="s">
        <v>5580</v>
      </c>
      <c r="AT195" s="159" t="s">
        <v>5581</v>
      </c>
      <c r="AU195" s="156" t="s">
        <v>5582</v>
      </c>
      <c r="AV195" s="156" t="s">
        <v>1805</v>
      </c>
      <c r="AW195" s="159" t="s">
        <v>5583</v>
      </c>
      <c r="AX195" s="169" t="s">
        <v>5584</v>
      </c>
      <c r="AY195" s="169" t="s">
        <v>4232</v>
      </c>
      <c r="AZ195" s="159" t="s">
        <v>5585</v>
      </c>
      <c r="BA195" s="208"/>
      <c r="BB195" s="136" t="s">
        <v>91</v>
      </c>
      <c r="BC195" s="218">
        <v>503137788723000</v>
      </c>
      <c r="BD195" s="183" t="s">
        <v>5586</v>
      </c>
      <c r="BE195" s="159"/>
      <c r="BF195" s="138" t="s">
        <v>1810</v>
      </c>
      <c r="BG195" s="159" t="s">
        <v>5587</v>
      </c>
      <c r="BH195" s="138"/>
      <c r="BI195" s="138"/>
      <c r="BJ195" s="138"/>
      <c r="BK195" s="139"/>
      <c r="BL195" s="138"/>
      <c r="BM195" s="138"/>
      <c r="BN195" s="138"/>
      <c r="BO195" s="139"/>
      <c r="BP195" s="138"/>
      <c r="BQ195" s="138"/>
      <c r="BR195" s="138"/>
      <c r="BS195" s="139"/>
      <c r="BT195" s="138"/>
      <c r="BU195" s="138"/>
      <c r="BV195" s="138"/>
      <c r="BW195" s="139"/>
      <c r="BX195" s="138"/>
      <c r="BY195" s="138"/>
      <c r="BZ195" s="138"/>
      <c r="CA195" s="139"/>
      <c r="CB195" s="138"/>
      <c r="CC195" s="138"/>
      <c r="CD195" s="138"/>
      <c r="CE195" s="139"/>
      <c r="CF195" s="168"/>
      <c r="CG195" s="143" t="str">
        <f t="shared" si="0"/>
        <v/>
      </c>
      <c r="CH195" s="143" t="str">
        <f t="shared" si="1"/>
        <v/>
      </c>
      <c r="CI195" s="162"/>
      <c r="CJ195" s="143" t="s">
        <v>1752</v>
      </c>
      <c r="CK195" s="163"/>
      <c r="CL195" s="164"/>
      <c r="CM195" s="165"/>
      <c r="CN195" s="165"/>
      <c r="CO195" s="166"/>
      <c r="CP195" s="166"/>
      <c r="CQ195" s="166"/>
    </row>
    <row r="196" spans="1:95" s="118" customFormat="1" ht="21" customHeight="1">
      <c r="A196" s="103">
        <v>195</v>
      </c>
      <c r="B196" s="133" t="s">
        <v>5588</v>
      </c>
      <c r="C196" s="211" t="s">
        <v>5589</v>
      </c>
      <c r="D196" s="129" t="s">
        <v>1746</v>
      </c>
      <c r="E196" s="128" t="s">
        <v>5929</v>
      </c>
      <c r="F196" s="130" t="s">
        <v>5930</v>
      </c>
      <c r="G196" s="174" t="s">
        <v>2835</v>
      </c>
      <c r="H196" s="132" t="s">
        <v>2862</v>
      </c>
      <c r="I196" s="133"/>
      <c r="J196" s="134"/>
      <c r="K196" s="135"/>
      <c r="L196" s="169"/>
      <c r="M196" s="137"/>
      <c r="N196" s="137"/>
      <c r="O196" s="136"/>
      <c r="P196" s="212">
        <v>45913</v>
      </c>
      <c r="Q196" s="213">
        <v>45913</v>
      </c>
      <c r="R196" s="141"/>
      <c r="S196" s="142"/>
      <c r="T196" s="143"/>
      <c r="U196" s="138"/>
      <c r="V196" s="214" t="s">
        <v>110</v>
      </c>
      <c r="W196" s="212">
        <v>38821</v>
      </c>
      <c r="X196" s="143">
        <f ca="1">IF(ISBLANK(W196),"di isi",DATEDIF(W196,NOW(),"y"))</f>
        <v>19</v>
      </c>
      <c r="Y196" s="143" t="str">
        <f ca="1">IF(X196&lt;18,"&lt;18",IF(AND(X196&gt;=18,X196&lt;=20),"18-20",IF(AND(X196&gt;=21,X196&lt;=30),"21-30",IF(AND(X196&gt;=31,X196&lt;=40),"31-40",IF(AND(X196&gt;=41,X196&lt;=50),"41-50",IF(AND(X196&gt;=51,X196&lt;=60),"51-60","&gt;60"))))))</f>
        <v>18-20</v>
      </c>
      <c r="Z196" s="138" t="s">
        <v>72</v>
      </c>
      <c r="AA196" s="138" t="s">
        <v>73</v>
      </c>
      <c r="AB196" s="145" t="s">
        <v>4365</v>
      </c>
      <c r="AC196" s="134" t="s">
        <v>184</v>
      </c>
      <c r="AD196" s="169" t="s">
        <v>235</v>
      </c>
      <c r="AE196" s="169" t="s">
        <v>4351</v>
      </c>
      <c r="AF196" s="169"/>
      <c r="AG196" s="159"/>
      <c r="AH196" s="214"/>
      <c r="AI196" s="169" t="s">
        <v>2540</v>
      </c>
      <c r="AJ196" s="150" t="s">
        <v>5590</v>
      </c>
      <c r="AK196" s="151">
        <f>LEN(AJ196)</f>
        <v>16</v>
      </c>
      <c r="AL196" s="244" t="s">
        <v>5591</v>
      </c>
      <c r="AM196" s="169" t="s">
        <v>1865</v>
      </c>
      <c r="AN196" s="229" t="s">
        <v>110</v>
      </c>
      <c r="AO196" s="229" t="s">
        <v>111</v>
      </c>
      <c r="AP196" s="229" t="s">
        <v>80</v>
      </c>
      <c r="AQ196" s="230" t="s">
        <v>81</v>
      </c>
      <c r="AR196" s="134"/>
      <c r="AS196" s="222" t="s">
        <v>5592</v>
      </c>
      <c r="AT196" s="159" t="s">
        <v>2547</v>
      </c>
      <c r="AU196" s="156" t="s">
        <v>5593</v>
      </c>
      <c r="AV196" s="156" t="s">
        <v>3247</v>
      </c>
      <c r="AW196" s="159" t="s">
        <v>5594</v>
      </c>
      <c r="AX196" s="169" t="s">
        <v>5595</v>
      </c>
      <c r="AY196" s="169" t="s">
        <v>5596</v>
      </c>
      <c r="AZ196" s="159" t="s">
        <v>5597</v>
      </c>
      <c r="BA196" s="208"/>
      <c r="BB196" s="136" t="s">
        <v>91</v>
      </c>
      <c r="BC196" s="218"/>
      <c r="BD196" s="183" t="s">
        <v>5598</v>
      </c>
      <c r="BE196" s="159"/>
      <c r="BF196" s="138" t="s">
        <v>1810</v>
      </c>
      <c r="BG196" s="159" t="s">
        <v>2548</v>
      </c>
      <c r="BH196" s="138"/>
      <c r="BI196" s="138"/>
      <c r="BJ196" s="138"/>
      <c r="BK196" s="139"/>
      <c r="BL196" s="138"/>
      <c r="BM196" s="138"/>
      <c r="BN196" s="138"/>
      <c r="BO196" s="139"/>
      <c r="BP196" s="138"/>
      <c r="BQ196" s="138"/>
      <c r="BR196" s="138"/>
      <c r="BS196" s="139"/>
      <c r="BT196" s="138"/>
      <c r="BU196" s="138"/>
      <c r="BV196" s="138"/>
      <c r="BW196" s="139"/>
      <c r="BX196" s="138"/>
      <c r="BY196" s="138"/>
      <c r="BZ196" s="138"/>
      <c r="CA196" s="139"/>
      <c r="CB196" s="138"/>
      <c r="CC196" s="138"/>
      <c r="CD196" s="138"/>
      <c r="CE196" s="139"/>
      <c r="CF196" s="168">
        <v>45792</v>
      </c>
      <c r="CG196" s="143">
        <f t="shared" si="0"/>
        <v>5</v>
      </c>
      <c r="CH196" s="143">
        <f t="shared" si="1"/>
        <v>2025</v>
      </c>
      <c r="CI196" s="162" t="s">
        <v>1795</v>
      </c>
      <c r="CJ196" s="143" t="s">
        <v>1759</v>
      </c>
      <c r="CK196" s="163"/>
      <c r="CL196" s="170" t="s">
        <v>1795</v>
      </c>
      <c r="CM196" s="165"/>
      <c r="CN196" s="165"/>
      <c r="CO196" s="166"/>
      <c r="CP196" s="166"/>
      <c r="CQ196" s="166"/>
    </row>
    <row r="197" spans="1:95" s="118" customFormat="1" ht="21" customHeight="1">
      <c r="A197" s="28">
        <v>196</v>
      </c>
      <c r="B197" s="133" t="s">
        <v>5599</v>
      </c>
      <c r="C197" s="211" t="s">
        <v>5600</v>
      </c>
      <c r="D197" s="129" t="s">
        <v>1746</v>
      </c>
      <c r="E197" s="128" t="s">
        <v>5929</v>
      </c>
      <c r="F197" s="130" t="s">
        <v>5930</v>
      </c>
      <c r="G197" s="174" t="s">
        <v>2835</v>
      </c>
      <c r="H197" s="132" t="s">
        <v>2862</v>
      </c>
      <c r="I197" s="133"/>
      <c r="J197" s="134"/>
      <c r="K197" s="135"/>
      <c r="L197" s="169"/>
      <c r="M197" s="137"/>
      <c r="N197" s="137"/>
      <c r="O197" s="136"/>
      <c r="P197" s="212">
        <v>45913</v>
      </c>
      <c r="Q197" s="213">
        <v>45913</v>
      </c>
      <c r="R197" s="141"/>
      <c r="S197" s="142"/>
      <c r="T197" s="143"/>
      <c r="U197" s="138"/>
      <c r="V197" s="214" t="s">
        <v>110</v>
      </c>
      <c r="W197" s="212">
        <v>38419</v>
      </c>
      <c r="X197" s="143">
        <f ca="1">IF(ISBLANK(W197),"di isi",DATEDIF(W197,NOW(),"y"))</f>
        <v>20</v>
      </c>
      <c r="Y197" s="143" t="str">
        <f ca="1">IF(X197&lt;18,"&lt;18",IF(AND(X197&gt;=18,X197&lt;=20),"18-20",IF(AND(X197&gt;=21,X197&lt;=30),"21-30",IF(AND(X197&gt;=31,X197&lt;=40),"31-40",IF(AND(X197&gt;=41,X197&lt;=50),"41-50",IF(AND(X197&gt;=51,X197&lt;=60),"51-60","&gt;60"))))))</f>
        <v>18-20</v>
      </c>
      <c r="Z197" s="138" t="s">
        <v>72</v>
      </c>
      <c r="AA197" s="138" t="s">
        <v>73</v>
      </c>
      <c r="AB197" s="145" t="s">
        <v>4365</v>
      </c>
      <c r="AC197" s="134" t="s">
        <v>184</v>
      </c>
      <c r="AD197" s="169" t="s">
        <v>5601</v>
      </c>
      <c r="AE197" s="169" t="s">
        <v>1050</v>
      </c>
      <c r="AF197" s="169"/>
      <c r="AG197" s="159"/>
      <c r="AH197" s="214"/>
      <c r="AI197" s="169" t="s">
        <v>2485</v>
      </c>
      <c r="AJ197" s="150" t="s">
        <v>5602</v>
      </c>
      <c r="AK197" s="151">
        <f>LEN(AJ197)</f>
        <v>16</v>
      </c>
      <c r="AL197" s="244" t="s">
        <v>1864</v>
      </c>
      <c r="AM197" s="169" t="s">
        <v>1734</v>
      </c>
      <c r="AN197" s="229" t="s">
        <v>110</v>
      </c>
      <c r="AO197" s="229" t="s">
        <v>111</v>
      </c>
      <c r="AP197" s="229" t="s">
        <v>80</v>
      </c>
      <c r="AQ197" s="230" t="s">
        <v>81</v>
      </c>
      <c r="AR197" s="134"/>
      <c r="AS197" s="222" t="s">
        <v>5603</v>
      </c>
      <c r="AT197" s="159" t="s">
        <v>5604</v>
      </c>
      <c r="AU197" s="156" t="s">
        <v>5605</v>
      </c>
      <c r="AV197" s="156" t="s">
        <v>4597</v>
      </c>
      <c r="AW197" s="159" t="s">
        <v>5606</v>
      </c>
      <c r="AX197" s="169" t="s">
        <v>5607</v>
      </c>
      <c r="AY197" s="169" t="s">
        <v>3283</v>
      </c>
      <c r="AZ197" s="159" t="s">
        <v>5608</v>
      </c>
      <c r="BA197" s="208"/>
      <c r="BB197" s="136" t="s">
        <v>91</v>
      </c>
      <c r="BC197" s="218"/>
      <c r="BD197" s="183" t="s">
        <v>5609</v>
      </c>
      <c r="BE197" s="159"/>
      <c r="BF197" s="138" t="s">
        <v>1810</v>
      </c>
      <c r="BG197" s="159" t="s">
        <v>5610</v>
      </c>
      <c r="BH197" s="138"/>
      <c r="BI197" s="138"/>
      <c r="BJ197" s="138"/>
      <c r="BK197" s="139"/>
      <c r="BL197" s="138"/>
      <c r="BM197" s="138"/>
      <c r="BN197" s="138"/>
      <c r="BO197" s="139"/>
      <c r="BP197" s="138"/>
      <c r="BQ197" s="138"/>
      <c r="BR197" s="138"/>
      <c r="BS197" s="139"/>
      <c r="BT197" s="138"/>
      <c r="BU197" s="138"/>
      <c r="BV197" s="138"/>
      <c r="BW197" s="139"/>
      <c r="BX197" s="138"/>
      <c r="BY197" s="138"/>
      <c r="BZ197" s="138"/>
      <c r="CA197" s="139"/>
      <c r="CB197" s="138"/>
      <c r="CC197" s="138"/>
      <c r="CD197" s="138"/>
      <c r="CE197" s="139"/>
      <c r="CF197" s="139">
        <v>45796</v>
      </c>
      <c r="CG197" s="143">
        <f t="shared" si="0"/>
        <v>5</v>
      </c>
      <c r="CH197" s="143">
        <f t="shared" si="1"/>
        <v>2025</v>
      </c>
      <c r="CI197" s="162" t="s">
        <v>1795</v>
      </c>
      <c r="CJ197" s="143" t="s">
        <v>1759</v>
      </c>
      <c r="CK197" s="163"/>
      <c r="CL197" s="164" t="s">
        <v>1824</v>
      </c>
      <c r="CM197" s="171"/>
      <c r="CN197" s="171"/>
      <c r="CO197" s="169"/>
      <c r="CP197" s="169"/>
      <c r="CQ197" s="166"/>
    </row>
    <row r="198" spans="1:95" s="118" customFormat="1" ht="20.5" customHeight="1">
      <c r="A198" s="28">
        <v>197</v>
      </c>
      <c r="B198" s="133" t="s">
        <v>5611</v>
      </c>
      <c r="C198" s="211" t="s">
        <v>5612</v>
      </c>
      <c r="D198" s="129" t="s">
        <v>1746</v>
      </c>
      <c r="E198" s="128" t="s">
        <v>5929</v>
      </c>
      <c r="F198" s="130" t="s">
        <v>5930</v>
      </c>
      <c r="G198" s="174" t="s">
        <v>2835</v>
      </c>
      <c r="H198" s="132" t="s">
        <v>2862</v>
      </c>
      <c r="I198" s="133"/>
      <c r="J198" s="134"/>
      <c r="K198" s="135"/>
      <c r="L198" s="169"/>
      <c r="M198" s="137"/>
      <c r="N198" s="137"/>
      <c r="O198" s="136"/>
      <c r="P198" s="212">
        <v>45933</v>
      </c>
      <c r="Q198" s="213">
        <v>45933</v>
      </c>
      <c r="R198" s="141"/>
      <c r="S198" s="142"/>
      <c r="T198" s="143"/>
      <c r="U198" s="138"/>
      <c r="V198" s="214" t="s">
        <v>173</v>
      </c>
      <c r="W198" s="212">
        <v>38925</v>
      </c>
      <c r="X198" s="143">
        <f ca="1">IF(ISBLANK(W198),"di isi",DATEDIF(W198,NOW(),"y"))</f>
        <v>19</v>
      </c>
      <c r="Y198" s="143" t="str">
        <f ca="1">IF(X198&lt;18,"&lt;18",IF(AND(X198&gt;=18,X198&lt;=20),"18-20",IF(AND(X198&gt;=21,X198&lt;=30),"21-30",IF(AND(X198&gt;=31,X198&lt;=40),"31-40",IF(AND(X198&gt;=41,X198&lt;=50),"41-50",IF(AND(X198&gt;=51,X198&lt;=60),"51-60","&gt;60"))))))</f>
        <v>18-20</v>
      </c>
      <c r="Z198" s="138" t="s">
        <v>72</v>
      </c>
      <c r="AA198" s="138" t="s">
        <v>73</v>
      </c>
      <c r="AB198" s="145" t="s">
        <v>4365</v>
      </c>
      <c r="AC198" s="134" t="s">
        <v>242</v>
      </c>
      <c r="AD198" s="169" t="s">
        <v>4312</v>
      </c>
      <c r="AE198" s="169" t="s">
        <v>215</v>
      </c>
      <c r="AF198" s="169"/>
      <c r="AG198" s="159"/>
      <c r="AH198" s="214"/>
      <c r="AI198" s="169" t="s">
        <v>5613</v>
      </c>
      <c r="AJ198" s="150" t="s">
        <v>5614</v>
      </c>
      <c r="AK198" s="151">
        <f>LEN(AJ198)</f>
        <v>16</v>
      </c>
      <c r="AL198" s="244" t="s">
        <v>3470</v>
      </c>
      <c r="AM198" s="169" t="s">
        <v>1734</v>
      </c>
      <c r="AN198" s="229" t="s">
        <v>173</v>
      </c>
      <c r="AO198" s="229" t="s">
        <v>111</v>
      </c>
      <c r="AP198" s="229" t="s">
        <v>80</v>
      </c>
      <c r="AQ198" s="230" t="s">
        <v>81</v>
      </c>
      <c r="AR198" s="134"/>
      <c r="AS198" s="222" t="s">
        <v>5615</v>
      </c>
      <c r="AT198" s="159" t="s">
        <v>5616</v>
      </c>
      <c r="AU198" s="156" t="s">
        <v>5617</v>
      </c>
      <c r="AV198" s="156" t="s">
        <v>5618</v>
      </c>
      <c r="AW198" s="159" t="s">
        <v>5619</v>
      </c>
      <c r="AX198" s="169" t="s">
        <v>5620</v>
      </c>
      <c r="AY198" s="169" t="s">
        <v>4597</v>
      </c>
      <c r="AZ198" s="159" t="s">
        <v>5621</v>
      </c>
      <c r="BA198" s="208"/>
      <c r="BB198" s="136" t="s">
        <v>91</v>
      </c>
      <c r="BC198" s="218"/>
      <c r="BD198" s="183" t="s">
        <v>5622</v>
      </c>
      <c r="BE198" s="159"/>
      <c r="BF198" s="138" t="s">
        <v>1810</v>
      </c>
      <c r="BG198" s="159" t="s">
        <v>5623</v>
      </c>
      <c r="BH198" s="138"/>
      <c r="BI198" s="138"/>
      <c r="BJ198" s="138"/>
      <c r="BK198" s="139"/>
      <c r="BL198" s="138"/>
      <c r="BM198" s="138"/>
      <c r="BN198" s="138"/>
      <c r="BO198" s="139"/>
      <c r="BP198" s="138"/>
      <c r="BQ198" s="138"/>
      <c r="BR198" s="138"/>
      <c r="BS198" s="139"/>
      <c r="BT198" s="138"/>
      <c r="BU198" s="138"/>
      <c r="BV198" s="138"/>
      <c r="BW198" s="139"/>
      <c r="BX198" s="138"/>
      <c r="BY198" s="138"/>
      <c r="BZ198" s="138"/>
      <c r="CA198" s="139"/>
      <c r="CB198" s="138"/>
      <c r="CC198" s="138"/>
      <c r="CD198" s="138"/>
      <c r="CE198" s="138" t="s">
        <v>1751</v>
      </c>
      <c r="CF198" s="139"/>
      <c r="CG198" s="143" t="str">
        <f t="shared" si="0"/>
        <v/>
      </c>
      <c r="CH198" s="143" t="str">
        <f t="shared" si="1"/>
        <v/>
      </c>
      <c r="CI198" s="162"/>
      <c r="CJ198" s="143" t="s">
        <v>1752</v>
      </c>
      <c r="CK198" s="163"/>
      <c r="CL198" s="164"/>
      <c r="CM198" s="165"/>
      <c r="CN198" s="165"/>
      <c r="CO198" s="166"/>
      <c r="CP198" s="166"/>
      <c r="CQ198" s="166"/>
    </row>
    <row r="199" spans="1:95" s="118" customFormat="1" ht="20.5" customHeight="1">
      <c r="A199" s="103">
        <v>198</v>
      </c>
      <c r="B199" s="133" t="s">
        <v>5626</v>
      </c>
      <c r="C199" s="211" t="s">
        <v>5627</v>
      </c>
      <c r="D199" s="129" t="s">
        <v>1746</v>
      </c>
      <c r="E199" s="128" t="s">
        <v>5929</v>
      </c>
      <c r="F199" s="130" t="s">
        <v>5930</v>
      </c>
      <c r="G199" s="174" t="s">
        <v>2835</v>
      </c>
      <c r="H199" s="132" t="s">
        <v>2862</v>
      </c>
      <c r="I199" s="133"/>
      <c r="J199" s="134"/>
      <c r="K199" s="135"/>
      <c r="L199" s="169"/>
      <c r="M199" s="137"/>
      <c r="N199" s="137"/>
      <c r="O199" s="136"/>
      <c r="P199" s="212">
        <v>45933</v>
      </c>
      <c r="Q199" s="213">
        <v>45933</v>
      </c>
      <c r="R199" s="141"/>
      <c r="S199" s="142"/>
      <c r="T199" s="143"/>
      <c r="U199" s="138"/>
      <c r="V199" s="214" t="s">
        <v>1089</v>
      </c>
      <c r="W199" s="212">
        <v>37784</v>
      </c>
      <c r="X199" s="143">
        <f ca="1">IF(ISBLANK(W199),"di isi",DATEDIF(W199,NOW(),"y"))</f>
        <v>22</v>
      </c>
      <c r="Y199" s="143" t="str">
        <f ca="1">IF(X199&lt;18,"&lt;18",IF(AND(X199&gt;=18,X199&lt;=20),"18-20",IF(AND(X199&gt;=21,X199&lt;=30),"21-30",IF(AND(X199&gt;=31,X199&lt;=40),"31-40",IF(AND(X199&gt;=41,X199&lt;=50),"41-50",IF(AND(X199&gt;=51,X199&lt;=60),"51-60","&gt;60"))))))</f>
        <v>21-30</v>
      </c>
      <c r="Z199" s="138" t="s">
        <v>72</v>
      </c>
      <c r="AA199" s="138" t="s">
        <v>73</v>
      </c>
      <c r="AB199" s="145" t="s">
        <v>4365</v>
      </c>
      <c r="AC199" s="134" t="s">
        <v>106</v>
      </c>
      <c r="AD199" s="169" t="s">
        <v>286</v>
      </c>
      <c r="AE199" s="169" t="s">
        <v>287</v>
      </c>
      <c r="AF199" s="169"/>
      <c r="AG199" s="159"/>
      <c r="AH199" s="214"/>
      <c r="AI199" s="169" t="s">
        <v>1498</v>
      </c>
      <c r="AJ199" s="150" t="s">
        <v>5628</v>
      </c>
      <c r="AK199" s="151">
        <f>LEN(AJ199)</f>
        <v>16</v>
      </c>
      <c r="AL199" s="244" t="s">
        <v>5629</v>
      </c>
      <c r="AM199" s="169" t="s">
        <v>1734</v>
      </c>
      <c r="AN199" s="229" t="s">
        <v>1089</v>
      </c>
      <c r="AO199" s="229" t="s">
        <v>253</v>
      </c>
      <c r="AP199" s="229" t="s">
        <v>80</v>
      </c>
      <c r="AQ199" s="230" t="s">
        <v>81</v>
      </c>
      <c r="AR199" s="134"/>
      <c r="AS199" s="222" t="s">
        <v>5630</v>
      </c>
      <c r="AT199" s="159" t="s">
        <v>5631</v>
      </c>
      <c r="AU199" s="156" t="s">
        <v>5632</v>
      </c>
      <c r="AV199" s="156" t="s">
        <v>4232</v>
      </c>
      <c r="AW199" s="159" t="s">
        <v>5633</v>
      </c>
      <c r="AX199" s="169" t="s">
        <v>5634</v>
      </c>
      <c r="AY199" s="169" t="s">
        <v>4232</v>
      </c>
      <c r="AZ199" s="159" t="s">
        <v>5635</v>
      </c>
      <c r="BA199" s="208"/>
      <c r="BB199" s="136" t="s">
        <v>91</v>
      </c>
      <c r="BC199" s="218">
        <v>7401185206030000</v>
      </c>
      <c r="BD199" s="183" t="s">
        <v>5636</v>
      </c>
      <c r="BE199" s="159"/>
      <c r="BF199" s="138" t="s">
        <v>1810</v>
      </c>
      <c r="BG199" s="159" t="s">
        <v>5637</v>
      </c>
      <c r="BH199" s="138"/>
      <c r="BI199" s="138"/>
      <c r="BJ199" s="138"/>
      <c r="BK199" s="139"/>
      <c r="BL199" s="138"/>
      <c r="BM199" s="138"/>
      <c r="BN199" s="138"/>
      <c r="BO199" s="139"/>
      <c r="BP199" s="138"/>
      <c r="BQ199" s="138"/>
      <c r="BR199" s="138"/>
      <c r="BS199" s="139"/>
      <c r="BT199" s="138"/>
      <c r="BU199" s="138"/>
      <c r="BV199" s="138"/>
      <c r="BW199" s="139"/>
      <c r="BX199" s="138"/>
      <c r="BY199" s="138"/>
      <c r="BZ199" s="138"/>
      <c r="CA199" s="139"/>
      <c r="CB199" s="138"/>
      <c r="CC199" s="138"/>
      <c r="CD199" s="138"/>
      <c r="CE199" s="139"/>
      <c r="CF199" s="168"/>
      <c r="CG199" s="143" t="str">
        <f t="shared" si="0"/>
        <v/>
      </c>
      <c r="CH199" s="143" t="str">
        <f t="shared" si="1"/>
        <v/>
      </c>
      <c r="CI199" s="162"/>
      <c r="CJ199" s="143" t="s">
        <v>1752</v>
      </c>
      <c r="CK199" s="163"/>
      <c r="CL199" s="170"/>
      <c r="CM199" s="171"/>
      <c r="CN199" s="171"/>
      <c r="CO199" s="169"/>
      <c r="CP199" s="169"/>
      <c r="CQ199" s="166"/>
    </row>
    <row r="200" spans="1:95" ht="29">
      <c r="A200" s="28">
        <v>199</v>
      </c>
      <c r="B200" s="127" t="s">
        <v>2878</v>
      </c>
      <c r="C200" s="128" t="s">
        <v>2879</v>
      </c>
      <c r="D200" s="129" t="s">
        <v>1750</v>
      </c>
      <c r="E200" s="128" t="s">
        <v>5929</v>
      </c>
      <c r="F200" s="130" t="s">
        <v>5930</v>
      </c>
      <c r="G200" s="174" t="s">
        <v>2835</v>
      </c>
      <c r="H200" s="132" t="s">
        <v>2862</v>
      </c>
      <c r="I200" s="133"/>
      <c r="J200" s="134"/>
      <c r="K200" s="135"/>
      <c r="L200" s="136"/>
      <c r="M200" s="137"/>
      <c r="N200" s="138"/>
      <c r="O200" s="136"/>
      <c r="P200" s="168">
        <v>45758</v>
      </c>
      <c r="Q200" s="140">
        <v>45758</v>
      </c>
      <c r="R200" s="141"/>
      <c r="S200" s="142"/>
      <c r="T200" s="143"/>
      <c r="U200" s="138"/>
      <c r="V200" s="144" t="s">
        <v>125</v>
      </c>
      <c r="W200" s="140">
        <v>36751</v>
      </c>
      <c r="X200" s="143">
        <f ca="1">IF(ISBLANK(W200),"di isi",DATEDIF(W200,NOW(),"y"))</f>
        <v>25</v>
      </c>
      <c r="Y200" s="143" t="str">
        <f ca="1">IF(X200&lt;18,"&lt;18",IF(AND(X200&gt;=18,X200&lt;=20),"18-20",IF(AND(X200&gt;=21,X200&lt;=30),"21-30",IF(AND(X200&gt;=31,X200&lt;=40),"31-40",IF(AND(X200&gt;=41,X200&lt;=50),"41-50",IF(AND(X200&gt;=51,X200&lt;=60),"51-60","&gt;60"))))))</f>
        <v>21-30</v>
      </c>
      <c r="Z200" s="138" t="s">
        <v>72</v>
      </c>
      <c r="AA200" s="138" t="s">
        <v>73</v>
      </c>
      <c r="AB200" s="145" t="s">
        <v>74</v>
      </c>
      <c r="AC200" s="134" t="s">
        <v>106</v>
      </c>
      <c r="AD200" s="146" t="s">
        <v>426</v>
      </c>
      <c r="AE200" s="146" t="s">
        <v>123</v>
      </c>
      <c r="AF200" s="147"/>
      <c r="AG200" s="148"/>
      <c r="AH200" s="148"/>
      <c r="AI200" s="149" t="s">
        <v>2880</v>
      </c>
      <c r="AJ200" s="144" t="s">
        <v>2881</v>
      </c>
      <c r="AK200" s="151">
        <f>LEN(AJ200)</f>
        <v>16</v>
      </c>
      <c r="AL200" s="152" t="s">
        <v>1958</v>
      </c>
      <c r="AM200" s="146" t="s">
        <v>1959</v>
      </c>
      <c r="AN200" s="146" t="s">
        <v>125</v>
      </c>
      <c r="AO200" s="146" t="s">
        <v>126</v>
      </c>
      <c r="AP200" s="146" t="s">
        <v>80</v>
      </c>
      <c r="AQ200" s="169" t="s">
        <v>81</v>
      </c>
      <c r="AR200" s="134"/>
      <c r="AS200" s="154" t="s">
        <v>2882</v>
      </c>
      <c r="AT200" s="150" t="s">
        <v>2883</v>
      </c>
      <c r="AU200" s="156" t="s">
        <v>2884</v>
      </c>
      <c r="AV200" s="156" t="s">
        <v>1741</v>
      </c>
      <c r="AW200" s="159" t="s">
        <v>2885</v>
      </c>
      <c r="AX200" s="169" t="s">
        <v>2886</v>
      </c>
      <c r="AY200" s="169" t="s">
        <v>1774</v>
      </c>
      <c r="AZ200" s="159" t="s">
        <v>2887</v>
      </c>
      <c r="BA200" s="169"/>
      <c r="BB200" s="136" t="s">
        <v>91</v>
      </c>
      <c r="BC200" s="160"/>
      <c r="BD200" s="159" t="s">
        <v>2888</v>
      </c>
      <c r="BE200" s="159"/>
      <c r="BF200" s="138" t="s">
        <v>1810</v>
      </c>
      <c r="BG200" s="159" t="s">
        <v>2889</v>
      </c>
      <c r="BH200" s="138"/>
      <c r="BI200" s="161"/>
      <c r="BJ200" s="161"/>
      <c r="BK200" s="139"/>
      <c r="BL200" s="138"/>
      <c r="BM200" s="138"/>
      <c r="BN200" s="138"/>
      <c r="BO200" s="139"/>
      <c r="BP200" s="138"/>
      <c r="BQ200" s="138"/>
      <c r="BR200" s="138"/>
      <c r="BS200" s="139"/>
      <c r="BT200" s="138"/>
      <c r="BU200" s="138"/>
      <c r="BV200" s="138"/>
      <c r="BW200" s="139"/>
      <c r="BX200" s="138"/>
      <c r="BY200" s="138"/>
      <c r="BZ200" s="138"/>
      <c r="CA200" s="139"/>
      <c r="CB200" s="138"/>
      <c r="CC200" s="138"/>
      <c r="CD200" s="138"/>
      <c r="CE200" s="139"/>
      <c r="CF200" s="168"/>
      <c r="CG200" s="143" t="str">
        <f t="shared" si="0"/>
        <v/>
      </c>
      <c r="CH200" s="143" t="str">
        <f t="shared" si="1"/>
        <v/>
      </c>
      <c r="CI200" s="162"/>
      <c r="CJ200" s="143" t="s">
        <v>1752</v>
      </c>
      <c r="CK200" s="163"/>
      <c r="CL200" s="170"/>
      <c r="CM200" s="171"/>
      <c r="CN200" s="171"/>
      <c r="CO200" s="169"/>
      <c r="CP200" s="169"/>
      <c r="CQ200" s="166"/>
    </row>
    <row r="201" spans="1:95" ht="29">
      <c r="A201" s="28">
        <v>200</v>
      </c>
      <c r="B201" s="127" t="s">
        <v>3642</v>
      </c>
      <c r="C201" s="128" t="s">
        <v>3643</v>
      </c>
      <c r="D201" s="129" t="s">
        <v>1750</v>
      </c>
      <c r="E201" s="128" t="s">
        <v>5929</v>
      </c>
      <c r="F201" s="130" t="s">
        <v>5930</v>
      </c>
      <c r="G201" s="174" t="s">
        <v>2835</v>
      </c>
      <c r="H201" s="132" t="s">
        <v>2862</v>
      </c>
      <c r="I201" s="133"/>
      <c r="J201" s="134"/>
      <c r="K201" s="135"/>
      <c r="L201" s="136"/>
      <c r="M201" s="137"/>
      <c r="N201" s="138"/>
      <c r="O201" s="136"/>
      <c r="P201" s="168">
        <v>45776</v>
      </c>
      <c r="Q201" s="140">
        <v>45776</v>
      </c>
      <c r="R201" s="141"/>
      <c r="S201" s="142"/>
      <c r="T201" s="143"/>
      <c r="U201" s="138"/>
      <c r="V201" s="144" t="s">
        <v>3644</v>
      </c>
      <c r="W201" s="140">
        <v>37310</v>
      </c>
      <c r="X201" s="143">
        <f ca="1">IF(ISBLANK(W201),"di isi",DATEDIF(W201,NOW(),"y"))</f>
        <v>23</v>
      </c>
      <c r="Y201" s="143" t="str">
        <f ca="1">IF(X201&lt;18,"&lt;18",IF(AND(X201&gt;=18,X201&lt;=20),"18-20",IF(AND(X201&gt;=21,X201&lt;=30),"21-30",IF(AND(X201&gt;=31,X201&lt;=40),"31-40",IF(AND(X201&gt;=41,X201&lt;=50),"41-50",IF(AND(X201&gt;=51,X201&lt;=60),"51-60","&gt;60"))))))</f>
        <v>21-30</v>
      </c>
      <c r="Z201" s="138" t="s">
        <v>72</v>
      </c>
      <c r="AA201" s="138" t="s">
        <v>73</v>
      </c>
      <c r="AB201" s="145" t="s">
        <v>74</v>
      </c>
      <c r="AC201" s="134" t="s">
        <v>106</v>
      </c>
      <c r="AD201" s="146" t="s">
        <v>3645</v>
      </c>
      <c r="AE201" s="146" t="s">
        <v>123</v>
      </c>
      <c r="AF201" s="147"/>
      <c r="AG201" s="148"/>
      <c r="AH201" s="148"/>
      <c r="AI201" s="149" t="s">
        <v>3646</v>
      </c>
      <c r="AJ201" s="144" t="s">
        <v>3647</v>
      </c>
      <c r="AK201" s="151">
        <f>LEN(AJ201)</f>
        <v>16</v>
      </c>
      <c r="AL201" s="152" t="s">
        <v>3648</v>
      </c>
      <c r="AM201" s="146" t="s">
        <v>1734</v>
      </c>
      <c r="AN201" s="146" t="s">
        <v>411</v>
      </c>
      <c r="AO201" s="146" t="s">
        <v>80</v>
      </c>
      <c r="AP201" s="146" t="s">
        <v>80</v>
      </c>
      <c r="AQ201" s="169" t="s">
        <v>81</v>
      </c>
      <c r="AR201" s="134"/>
      <c r="AS201" s="154" t="s">
        <v>3649</v>
      </c>
      <c r="AT201" s="155" t="s">
        <v>3650</v>
      </c>
      <c r="AU201" s="156" t="s">
        <v>3651</v>
      </c>
      <c r="AV201" s="156" t="s">
        <v>2327</v>
      </c>
      <c r="AW201" s="159" t="s">
        <v>3652</v>
      </c>
      <c r="AX201" s="169" t="s">
        <v>3653</v>
      </c>
      <c r="AY201" s="169" t="s">
        <v>1741</v>
      </c>
      <c r="AZ201" s="159" t="s">
        <v>3654</v>
      </c>
      <c r="BA201" s="169"/>
      <c r="BB201" s="136" t="s">
        <v>91</v>
      </c>
      <c r="BC201" s="160"/>
      <c r="BD201" s="239" t="s">
        <v>3655</v>
      </c>
      <c r="BE201" s="159"/>
      <c r="BF201" s="138" t="s">
        <v>1810</v>
      </c>
      <c r="BG201" s="159" t="s">
        <v>3656</v>
      </c>
      <c r="BH201" s="138"/>
      <c r="BI201" s="161"/>
      <c r="BJ201" s="161"/>
      <c r="BK201" s="139"/>
      <c r="BL201" s="138"/>
      <c r="BM201" s="138"/>
      <c r="BN201" s="138"/>
      <c r="BO201" s="139"/>
      <c r="BP201" s="138"/>
      <c r="BQ201" s="138"/>
      <c r="BR201" s="138"/>
      <c r="BS201" s="139"/>
      <c r="BT201" s="138"/>
      <c r="BU201" s="138"/>
      <c r="BV201" s="138"/>
      <c r="BW201" s="139"/>
      <c r="BX201" s="138"/>
      <c r="BY201" s="138"/>
      <c r="BZ201" s="138"/>
      <c r="CA201" s="139"/>
      <c r="CB201" s="138"/>
      <c r="CC201" s="138"/>
      <c r="CD201" s="138"/>
      <c r="CE201" s="139"/>
      <c r="CF201" s="168">
        <v>45776</v>
      </c>
      <c r="CG201" s="143">
        <f t="shared" si="0"/>
        <v>4</v>
      </c>
      <c r="CH201" s="143">
        <f t="shared" si="1"/>
        <v>2025</v>
      </c>
      <c r="CI201" s="162" t="s">
        <v>1882</v>
      </c>
      <c r="CJ201" s="143" t="s">
        <v>1759</v>
      </c>
      <c r="CK201" s="163"/>
      <c r="CL201" s="170" t="s">
        <v>1883</v>
      </c>
      <c r="CM201" s="171"/>
      <c r="CN201" s="171"/>
      <c r="CO201" s="169"/>
      <c r="CP201" s="169"/>
      <c r="CQ201" s="166"/>
    </row>
    <row r="202" spans="1:95" ht="15">
      <c r="A202" s="103">
        <v>201</v>
      </c>
      <c r="B202" s="133" t="s">
        <v>5500</v>
      </c>
      <c r="C202" s="211" t="s">
        <v>5501</v>
      </c>
      <c r="D202" s="129" t="s">
        <v>1750</v>
      </c>
      <c r="E202" s="128" t="s">
        <v>5929</v>
      </c>
      <c r="F202" s="130" t="s">
        <v>5930</v>
      </c>
      <c r="G202" s="174" t="s">
        <v>2835</v>
      </c>
      <c r="H202" s="132" t="s">
        <v>2862</v>
      </c>
      <c r="I202" s="133"/>
      <c r="J202" s="134"/>
      <c r="K202" s="135"/>
      <c r="L202" s="169"/>
      <c r="M202" s="137"/>
      <c r="N202" s="137"/>
      <c r="O202" s="136"/>
      <c r="P202" s="212">
        <v>45913</v>
      </c>
      <c r="Q202" s="213">
        <v>45913</v>
      </c>
      <c r="R202" s="141" t="str">
        <f ca="1">IF(ISBLANK(Q202),"N.A",DATEDIF($Q202,NOW(),"y")&amp;"."&amp;DATEDIF($Q202,NOW(),"ym"))</f>
        <v>0.2</v>
      </c>
      <c r="S202" s="142">
        <f ca="1">IF(ISBLANK(Q202),"N.A",DATEDIF($Q202,NOW(),"y"))</f>
        <v>0</v>
      </c>
      <c r="T202" s="143" t="str">
        <f ca="1">IF(S202&lt;2,"&lt;2",IF(AND(S202&gt;=2,S202&lt;=5),"2-5",IF(AND(S202&gt;5,S202&lt;=10),"6-10",IF(AND(S202&gt;10,S202&lt;=15),"11-15","&gt;15"))))</f>
        <v>&lt;2</v>
      </c>
      <c r="U202" s="138"/>
      <c r="V202" s="214" t="s">
        <v>2397</v>
      </c>
      <c r="W202" s="212">
        <v>39080</v>
      </c>
      <c r="X202" s="143">
        <f ca="1">IF(ISBLANK(W202),"di isi",DATEDIF(W202,NOW(),"y"))</f>
        <v>18</v>
      </c>
      <c r="Y202" s="143" t="str">
        <f ca="1">IF(X202&lt;18,"&lt;18",IF(AND(X202&gt;=18,X202&lt;=20),"18-20",IF(AND(X202&gt;=21,X202&lt;=30),"21-30",IF(AND(X202&gt;=31,X202&lt;=40),"31-40",IF(AND(X202&gt;=41,X202&lt;=50),"41-50",IF(AND(X202&gt;=51,X202&lt;=60),"51-60","&gt;60"))))))</f>
        <v>18-20</v>
      </c>
      <c r="Z202" s="138" t="s">
        <v>72</v>
      </c>
      <c r="AA202" s="138" t="s">
        <v>73</v>
      </c>
      <c r="AB202" s="145" t="s">
        <v>4365</v>
      </c>
      <c r="AC202" s="134" t="s">
        <v>106</v>
      </c>
      <c r="AD202" s="169" t="s">
        <v>504</v>
      </c>
      <c r="AE202" s="169" t="s">
        <v>123</v>
      </c>
      <c r="AF202" s="169"/>
      <c r="AG202" s="159"/>
      <c r="AH202" s="214"/>
      <c r="AI202" s="169" t="s">
        <v>4184</v>
      </c>
      <c r="AJ202" s="150" t="s">
        <v>5502</v>
      </c>
      <c r="AK202" s="151">
        <f>LEN(AJ202)</f>
        <v>16</v>
      </c>
      <c r="AL202" s="244" t="s">
        <v>3823</v>
      </c>
      <c r="AM202" s="169" t="s">
        <v>2635</v>
      </c>
      <c r="AN202" s="229" t="s">
        <v>1008</v>
      </c>
      <c r="AO202" s="229" t="s">
        <v>275</v>
      </c>
      <c r="AP202" s="229" t="s">
        <v>80</v>
      </c>
      <c r="AQ202" s="230" t="s">
        <v>81</v>
      </c>
      <c r="AR202" s="134"/>
      <c r="AS202" s="222" t="s">
        <v>5503</v>
      </c>
      <c r="AT202" s="159" t="s">
        <v>5504</v>
      </c>
      <c r="AU202" s="156" t="s">
        <v>5505</v>
      </c>
      <c r="AV202" s="156" t="s">
        <v>3280</v>
      </c>
      <c r="AW202" s="159" t="s">
        <v>5506</v>
      </c>
      <c r="AX202" s="169" t="s">
        <v>5507</v>
      </c>
      <c r="AY202" s="169" t="s">
        <v>2327</v>
      </c>
      <c r="AZ202" s="159" t="s">
        <v>5508</v>
      </c>
      <c r="BA202" s="208"/>
      <c r="BB202" s="136" t="s">
        <v>91</v>
      </c>
      <c r="BC202" s="218"/>
      <c r="BD202" s="183" t="s">
        <v>5509</v>
      </c>
      <c r="BE202" s="159"/>
      <c r="BF202" s="138" t="s">
        <v>1810</v>
      </c>
      <c r="BG202" s="159" t="s">
        <v>5510</v>
      </c>
      <c r="BH202" s="138"/>
      <c r="BI202" s="138"/>
      <c r="BJ202" s="138"/>
      <c r="BK202" s="139"/>
      <c r="BL202" s="138"/>
      <c r="BM202" s="138"/>
      <c r="BN202" s="138"/>
      <c r="BO202" s="139"/>
      <c r="BP202" s="138"/>
      <c r="BQ202" s="138"/>
      <c r="BR202" s="138"/>
      <c r="BS202" s="139"/>
      <c r="BT202" s="138"/>
      <c r="BU202" s="138"/>
      <c r="BV202" s="138"/>
      <c r="BW202" s="139"/>
      <c r="BX202" s="138"/>
      <c r="BY202" s="138"/>
      <c r="BZ202" s="138"/>
      <c r="CA202" s="139"/>
      <c r="CB202" s="138"/>
      <c r="CC202" s="138"/>
      <c r="CD202" s="138"/>
      <c r="CE202" s="139"/>
      <c r="CF202" s="168"/>
      <c r="CG202" s="143" t="str">
        <f t="shared" si="0"/>
        <v/>
      </c>
      <c r="CH202" s="143" t="str">
        <f t="shared" si="1"/>
        <v/>
      </c>
      <c r="CI202" s="162"/>
      <c r="CJ202" s="143" t="s">
        <v>1752</v>
      </c>
      <c r="CK202" s="163"/>
      <c r="CL202" s="170"/>
      <c r="CM202" s="171"/>
      <c r="CN202" s="171"/>
      <c r="CO202" s="169"/>
      <c r="CP202" s="169"/>
      <c r="CQ202" s="166"/>
    </row>
    <row r="203" spans="1:95" ht="15">
      <c r="A203" s="28">
        <v>202</v>
      </c>
      <c r="B203" s="133" t="s">
        <v>5525</v>
      </c>
      <c r="C203" s="211" t="s">
        <v>5526</v>
      </c>
      <c r="D203" s="129" t="s">
        <v>1750</v>
      </c>
      <c r="E203" s="128" t="s">
        <v>5929</v>
      </c>
      <c r="F203" s="130" t="s">
        <v>5930</v>
      </c>
      <c r="G203" s="174" t="s">
        <v>2835</v>
      </c>
      <c r="H203" s="132" t="s">
        <v>2862</v>
      </c>
      <c r="I203" s="133"/>
      <c r="J203" s="134"/>
      <c r="K203" s="135"/>
      <c r="L203" s="169"/>
      <c r="M203" s="137"/>
      <c r="N203" s="137"/>
      <c r="O203" s="136"/>
      <c r="P203" s="212">
        <v>45913</v>
      </c>
      <c r="Q203" s="213">
        <v>45913</v>
      </c>
      <c r="R203" s="141"/>
      <c r="S203" s="142"/>
      <c r="T203" s="143"/>
      <c r="U203" s="138"/>
      <c r="V203" s="214" t="s">
        <v>559</v>
      </c>
      <c r="W203" s="212">
        <v>35805</v>
      </c>
      <c r="X203" s="143">
        <f ca="1">IF(ISBLANK(W203),"di isi",DATEDIF(W203,NOW(),"y"))</f>
        <v>27</v>
      </c>
      <c r="Y203" s="143" t="str">
        <f ca="1">IF(X203&lt;18,"&lt;18",IF(AND(X203&gt;=18,X203&lt;=20),"18-20",IF(AND(X203&gt;=21,X203&lt;=30),"21-30",IF(AND(X203&gt;=31,X203&lt;=40),"31-40",IF(AND(X203&gt;=41,X203&lt;=50),"41-50",IF(AND(X203&gt;=51,X203&lt;=60),"51-60","&gt;60"))))))</f>
        <v>21-30</v>
      </c>
      <c r="Z203" s="138" t="s">
        <v>72</v>
      </c>
      <c r="AA203" s="138" t="s">
        <v>73</v>
      </c>
      <c r="AB203" s="145" t="s">
        <v>4365</v>
      </c>
      <c r="AC203" s="134" t="s">
        <v>106</v>
      </c>
      <c r="AD203" s="169" t="s">
        <v>5527</v>
      </c>
      <c r="AE203" s="169" t="s">
        <v>123</v>
      </c>
      <c r="AF203" s="169"/>
      <c r="AG203" s="159"/>
      <c r="AH203" s="214"/>
      <c r="AI203" s="169" t="s">
        <v>5528</v>
      </c>
      <c r="AJ203" s="150" t="s">
        <v>5529</v>
      </c>
      <c r="AK203" s="151">
        <f>LEN(AJ203)</f>
        <v>16</v>
      </c>
      <c r="AL203" s="244" t="s">
        <v>3648</v>
      </c>
      <c r="AM203" s="169" t="s">
        <v>4492</v>
      </c>
      <c r="AN203" s="229" t="s">
        <v>1671</v>
      </c>
      <c r="AO203" s="229" t="s">
        <v>80</v>
      </c>
      <c r="AP203" s="229" t="s">
        <v>80</v>
      </c>
      <c r="AQ203" s="230" t="s">
        <v>81</v>
      </c>
      <c r="AR203" s="134"/>
      <c r="AS203" s="222" t="s">
        <v>5530</v>
      </c>
      <c r="AT203" s="159" t="s">
        <v>5531</v>
      </c>
      <c r="AU203" s="156" t="s">
        <v>2766</v>
      </c>
      <c r="AV203" s="156" t="s">
        <v>1805</v>
      </c>
      <c r="AW203" s="159" t="s">
        <v>5532</v>
      </c>
      <c r="AX203" s="169" t="s">
        <v>3651</v>
      </c>
      <c r="AY203" s="169" t="s">
        <v>5102</v>
      </c>
      <c r="AZ203" s="159" t="s">
        <v>3652</v>
      </c>
      <c r="BA203" s="208"/>
      <c r="BB203" s="136" t="s">
        <v>91</v>
      </c>
      <c r="BC203" s="218"/>
      <c r="BD203" s="228"/>
      <c r="BE203" s="159"/>
      <c r="BF203" s="138" t="s">
        <v>1810</v>
      </c>
      <c r="BG203" s="159" t="s">
        <v>5533</v>
      </c>
      <c r="BH203" s="138"/>
      <c r="BI203" s="138"/>
      <c r="BJ203" s="138"/>
      <c r="BK203" s="139"/>
      <c r="BL203" s="138"/>
      <c r="BM203" s="138"/>
      <c r="BN203" s="138"/>
      <c r="BO203" s="139"/>
      <c r="BP203" s="138"/>
      <c r="BQ203" s="138"/>
      <c r="BR203" s="138"/>
      <c r="BS203" s="139"/>
      <c r="BT203" s="138"/>
      <c r="BU203" s="138"/>
      <c r="BV203" s="138"/>
      <c r="BW203" s="139"/>
      <c r="BX203" s="138"/>
      <c r="BY203" s="138"/>
      <c r="BZ203" s="138"/>
      <c r="CA203" s="139"/>
      <c r="CB203" s="138"/>
      <c r="CC203" s="138"/>
      <c r="CD203" s="138"/>
      <c r="CE203" s="139"/>
      <c r="CF203" s="139">
        <v>45870</v>
      </c>
      <c r="CG203" s="143">
        <f t="shared" si="0"/>
        <v>8</v>
      </c>
      <c r="CH203" s="143">
        <f t="shared" si="1"/>
        <v>2025</v>
      </c>
      <c r="CI203" s="162" t="s">
        <v>1908</v>
      </c>
      <c r="CJ203" s="143" t="s">
        <v>1759</v>
      </c>
      <c r="CK203" s="163"/>
      <c r="CL203" s="164" t="s">
        <v>1908</v>
      </c>
      <c r="CM203" s="171"/>
      <c r="CN203" s="171"/>
      <c r="CO203" s="169"/>
      <c r="CP203" s="169"/>
      <c r="CQ203" s="166"/>
    </row>
    <row r="204" spans="1:95" ht="15">
      <c r="A204" s="28">
        <v>203</v>
      </c>
      <c r="B204" s="133" t="s">
        <v>5678</v>
      </c>
      <c r="C204" s="211" t="s">
        <v>5679</v>
      </c>
      <c r="D204" s="129" t="s">
        <v>1750</v>
      </c>
      <c r="E204" s="128" t="s">
        <v>5929</v>
      </c>
      <c r="F204" s="130" t="s">
        <v>5930</v>
      </c>
      <c r="G204" s="174" t="s">
        <v>2835</v>
      </c>
      <c r="H204" s="132" t="s">
        <v>2862</v>
      </c>
      <c r="I204" s="133"/>
      <c r="J204" s="134"/>
      <c r="K204" s="135"/>
      <c r="L204" s="169"/>
      <c r="M204" s="137"/>
      <c r="N204" s="137"/>
      <c r="O204" s="136"/>
      <c r="P204" s="212">
        <v>45933</v>
      </c>
      <c r="Q204" s="213">
        <v>45933</v>
      </c>
      <c r="R204" s="141"/>
      <c r="S204" s="142"/>
      <c r="T204" s="143"/>
      <c r="U204" s="138"/>
      <c r="V204" s="214" t="s">
        <v>2699</v>
      </c>
      <c r="W204" s="212">
        <v>32441</v>
      </c>
      <c r="X204" s="143">
        <f ca="1">IF(ISBLANK(W204),"di isi",DATEDIF(W204,NOW(),"y"))</f>
        <v>37</v>
      </c>
      <c r="Y204" s="143" t="str">
        <f ca="1">IF(X204&lt;18,"&lt;18",IF(AND(X204&gt;=18,X204&lt;=20),"18-20",IF(AND(X204&gt;=21,X204&lt;=30),"21-30",IF(AND(X204&gt;=31,X204&lt;=40),"31-40",IF(AND(X204&gt;=41,X204&lt;=50),"41-50",IF(AND(X204&gt;=51,X204&lt;=60),"51-60","&gt;60"))))))</f>
        <v>31-40</v>
      </c>
      <c r="Z204" s="138" t="s">
        <v>72</v>
      </c>
      <c r="AA204" s="138" t="s">
        <v>73</v>
      </c>
      <c r="AB204" s="145" t="s">
        <v>4365</v>
      </c>
      <c r="AC204" s="134" t="s">
        <v>556</v>
      </c>
      <c r="AD204" s="169" t="s">
        <v>5680</v>
      </c>
      <c r="AE204" s="169" t="s">
        <v>215</v>
      </c>
      <c r="AF204" s="169"/>
      <c r="AG204" s="159"/>
      <c r="AH204" s="214"/>
      <c r="AI204" s="169" t="s">
        <v>5681</v>
      </c>
      <c r="AJ204" s="150" t="s">
        <v>5682</v>
      </c>
      <c r="AK204" s="151">
        <f>LEN(AJ204)</f>
        <v>16</v>
      </c>
      <c r="AL204" s="244" t="s">
        <v>1915</v>
      </c>
      <c r="AM204" s="169" t="s">
        <v>1734</v>
      </c>
      <c r="AN204" s="229" t="s">
        <v>173</v>
      </c>
      <c r="AO204" s="229" t="s">
        <v>111</v>
      </c>
      <c r="AP204" s="229" t="s">
        <v>80</v>
      </c>
      <c r="AQ204" s="230" t="s">
        <v>81</v>
      </c>
      <c r="AR204" s="134"/>
      <c r="AS204" s="222" t="s">
        <v>5683</v>
      </c>
      <c r="AT204" s="159" t="s">
        <v>5684</v>
      </c>
      <c r="AU204" s="156" t="s">
        <v>5685</v>
      </c>
      <c r="AV204" s="156" t="s">
        <v>3535</v>
      </c>
      <c r="AW204" s="159" t="s">
        <v>5686</v>
      </c>
      <c r="AX204" s="169" t="s">
        <v>5687</v>
      </c>
      <c r="AY204" s="169" t="s">
        <v>1835</v>
      </c>
      <c r="AZ204" s="159" t="s">
        <v>5688</v>
      </c>
      <c r="BA204" s="208"/>
      <c r="BB204" s="136" t="s">
        <v>91</v>
      </c>
      <c r="BC204" s="218"/>
      <c r="BD204" s="183" t="s">
        <v>5689</v>
      </c>
      <c r="BE204" s="159"/>
      <c r="BF204" s="138" t="s">
        <v>1743</v>
      </c>
      <c r="BG204" s="159" t="s">
        <v>5690</v>
      </c>
      <c r="BH204" s="138" t="s">
        <v>5691</v>
      </c>
      <c r="BI204" s="138" t="s">
        <v>1746</v>
      </c>
      <c r="BJ204" s="138" t="s">
        <v>5692</v>
      </c>
      <c r="BK204" s="139">
        <v>33949</v>
      </c>
      <c r="BL204" s="138" t="s">
        <v>5693</v>
      </c>
      <c r="BM204" s="138" t="s">
        <v>1746</v>
      </c>
      <c r="BN204" s="138" t="s">
        <v>2699</v>
      </c>
      <c r="BO204" s="139">
        <v>40013</v>
      </c>
      <c r="BP204" s="138" t="s">
        <v>5694</v>
      </c>
      <c r="BQ204" s="138" t="s">
        <v>1750</v>
      </c>
      <c r="BR204" s="138" t="s">
        <v>5692</v>
      </c>
      <c r="BS204" s="139">
        <v>41001</v>
      </c>
      <c r="BT204" s="138" t="s">
        <v>5695</v>
      </c>
      <c r="BU204" s="138" t="s">
        <v>1750</v>
      </c>
      <c r="BV204" s="138" t="s">
        <v>2699</v>
      </c>
      <c r="BW204" s="139">
        <v>42933</v>
      </c>
      <c r="BX204" s="138" t="s">
        <v>5696</v>
      </c>
      <c r="BY204" s="138" t="s">
        <v>1750</v>
      </c>
      <c r="BZ204" s="138" t="s">
        <v>2699</v>
      </c>
      <c r="CA204" s="139" t="s">
        <v>5697</v>
      </c>
      <c r="CB204" s="138" t="s">
        <v>5698</v>
      </c>
      <c r="CC204" s="138" t="s">
        <v>1746</v>
      </c>
      <c r="CD204" s="138" t="s">
        <v>2247</v>
      </c>
      <c r="CE204" s="139"/>
      <c r="CF204" s="139"/>
      <c r="CG204" s="143" t="str">
        <f t="shared" si="0"/>
        <v/>
      </c>
      <c r="CH204" s="143" t="str">
        <f t="shared" si="1"/>
        <v/>
      </c>
      <c r="CI204" s="162"/>
      <c r="CJ204" s="143" t="s">
        <v>1752</v>
      </c>
      <c r="CK204" s="163"/>
      <c r="CL204" s="170"/>
      <c r="CM204" s="165"/>
      <c r="CN204" s="165"/>
      <c r="CO204" s="166"/>
      <c r="CP204" s="166" t="str">
        <f t="array" ref="CP204">IFERROR(INDEX(#REF!,MATCH(FALSE,ISERROR(SEARCH(#REF!,AP204)),0),1),"")</f>
        <v/>
      </c>
      <c r="CQ204" s="166" t="str">
        <f t="shared" ref="CQ204:CQ230" si="2">IF(OR(AQ204="Sulawesi Tenggara"),AQ204,"")</f>
        <v>SULAWESI TENGGARA</v>
      </c>
    </row>
    <row r="205" spans="1:95" ht="29">
      <c r="A205" s="103">
        <v>204</v>
      </c>
      <c r="B205" s="133" t="s">
        <v>5699</v>
      </c>
      <c r="C205" s="211" t="s">
        <v>5700</v>
      </c>
      <c r="D205" s="129" t="s">
        <v>1750</v>
      </c>
      <c r="E205" s="128" t="s">
        <v>5929</v>
      </c>
      <c r="F205" s="130" t="s">
        <v>5930</v>
      </c>
      <c r="G205" s="174" t="s">
        <v>2835</v>
      </c>
      <c r="H205" s="132" t="s">
        <v>2862</v>
      </c>
      <c r="I205" s="133"/>
      <c r="J205" s="134"/>
      <c r="K205" s="135"/>
      <c r="L205" s="169"/>
      <c r="M205" s="137"/>
      <c r="N205" s="137"/>
      <c r="O205" s="136"/>
      <c r="P205" s="212">
        <v>45932</v>
      </c>
      <c r="Q205" s="213">
        <v>45932</v>
      </c>
      <c r="R205" s="141"/>
      <c r="S205" s="142"/>
      <c r="T205" s="143"/>
      <c r="U205" s="138"/>
      <c r="V205" s="214" t="s">
        <v>1536</v>
      </c>
      <c r="W205" s="212">
        <v>38720</v>
      </c>
      <c r="X205" s="143">
        <f ca="1">IF(ISBLANK(W205),"di isi",DATEDIF(W205,NOW(),"y"))</f>
        <v>19</v>
      </c>
      <c r="Y205" s="143" t="str">
        <f ca="1">IF(X205&lt;18,"&lt;18",IF(AND(X205&gt;=18,X205&lt;=20),"18-20",IF(AND(X205&gt;=21,X205&lt;=30),"21-30",IF(AND(X205&gt;=31,X205&lt;=40),"31-40",IF(AND(X205&gt;=41,X205&lt;=50),"41-50",IF(AND(X205&gt;=51,X205&lt;=60),"51-60","&gt;60"))))))</f>
        <v>18-20</v>
      </c>
      <c r="Z205" s="138" t="s">
        <v>72</v>
      </c>
      <c r="AA205" s="138" t="s">
        <v>73</v>
      </c>
      <c r="AB205" s="145" t="s">
        <v>4365</v>
      </c>
      <c r="AC205" s="134" t="s">
        <v>106</v>
      </c>
      <c r="AD205" s="169" t="s">
        <v>1423</v>
      </c>
      <c r="AE205" s="169" t="s">
        <v>287</v>
      </c>
      <c r="AF205" s="169"/>
      <c r="AG205" s="159"/>
      <c r="AH205" s="214"/>
      <c r="AI205" s="169" t="s">
        <v>5701</v>
      </c>
      <c r="AJ205" s="150" t="s">
        <v>5702</v>
      </c>
      <c r="AK205" s="151">
        <f>LEN(AJ205)</f>
        <v>16</v>
      </c>
      <c r="AL205" s="244" t="s">
        <v>2800</v>
      </c>
      <c r="AM205" s="169" t="s">
        <v>1734</v>
      </c>
      <c r="AN205" s="229" t="s">
        <v>173</v>
      </c>
      <c r="AO205" s="229" t="s">
        <v>111</v>
      </c>
      <c r="AP205" s="229" t="s">
        <v>80</v>
      </c>
      <c r="AQ205" s="230" t="s">
        <v>81</v>
      </c>
      <c r="AR205" s="134"/>
      <c r="AS205" s="222" t="s">
        <v>5703</v>
      </c>
      <c r="AT205" s="159" t="s">
        <v>5704</v>
      </c>
      <c r="AU205" s="156" t="s">
        <v>5705</v>
      </c>
      <c r="AV205" s="156" t="s">
        <v>4597</v>
      </c>
      <c r="AW205" s="159" t="s">
        <v>5706</v>
      </c>
      <c r="AX205" s="169" t="s">
        <v>5707</v>
      </c>
      <c r="AY205" s="169" t="s">
        <v>4232</v>
      </c>
      <c r="AZ205" s="159" t="s">
        <v>5708</v>
      </c>
      <c r="BA205" s="208"/>
      <c r="BB205" s="136" t="s">
        <v>91</v>
      </c>
      <c r="BC205" s="218">
        <v>7401230301060000</v>
      </c>
      <c r="BD205" s="183" t="s">
        <v>5709</v>
      </c>
      <c r="BE205" s="159"/>
      <c r="BF205" s="138" t="s">
        <v>1810</v>
      </c>
      <c r="BG205" s="159" t="s">
        <v>5710</v>
      </c>
      <c r="BH205" s="138"/>
      <c r="BI205" s="138"/>
      <c r="BJ205" s="138"/>
      <c r="BK205" s="139"/>
      <c r="BL205" s="138"/>
      <c r="BM205" s="138"/>
      <c r="BN205" s="138"/>
      <c r="BO205" s="139"/>
      <c r="BP205" s="138"/>
      <c r="BQ205" s="138"/>
      <c r="BR205" s="138"/>
      <c r="BS205" s="139"/>
      <c r="BT205" s="138"/>
      <c r="BU205" s="138"/>
      <c r="BV205" s="138"/>
      <c r="BW205" s="139"/>
      <c r="BX205" s="138"/>
      <c r="BY205" s="138"/>
      <c r="BZ205" s="138"/>
      <c r="CA205" s="139"/>
      <c r="CB205" s="138"/>
      <c r="CC205" s="138"/>
      <c r="CD205" s="138"/>
      <c r="CE205" s="139"/>
      <c r="CF205" s="168">
        <v>45890</v>
      </c>
      <c r="CG205" s="143">
        <f t="shared" si="0"/>
        <v>8</v>
      </c>
      <c r="CH205" s="143">
        <f t="shared" si="1"/>
        <v>2025</v>
      </c>
      <c r="CI205" s="162" t="s">
        <v>1795</v>
      </c>
      <c r="CJ205" s="143" t="s">
        <v>1759</v>
      </c>
      <c r="CK205" s="163"/>
      <c r="CL205" s="170" t="s">
        <v>1795</v>
      </c>
      <c r="CM205" s="165"/>
      <c r="CN205" s="165"/>
      <c r="CO205" s="166"/>
      <c r="CP205" s="166" t="str">
        <f t="array" ref="CP205">IFERROR(INDEX(#REF!,MATCH(FALSE,ISERROR(SEARCH(#REF!,AP205)),0),1),"")</f>
        <v/>
      </c>
      <c r="CQ205" s="166" t="str">
        <f t="shared" si="2"/>
        <v>SULAWESI TENGGARA</v>
      </c>
    </row>
    <row r="206" spans="1:95" ht="15">
      <c r="A206" s="28">
        <v>205</v>
      </c>
      <c r="B206" s="133" t="s">
        <v>5711</v>
      </c>
      <c r="C206" s="211" t="s">
        <v>5712</v>
      </c>
      <c r="D206" s="129" t="s">
        <v>1750</v>
      </c>
      <c r="E206" s="128" t="s">
        <v>5929</v>
      </c>
      <c r="F206" s="130" t="s">
        <v>5930</v>
      </c>
      <c r="G206" s="174" t="s">
        <v>2835</v>
      </c>
      <c r="H206" s="132" t="s">
        <v>2862</v>
      </c>
      <c r="I206" s="133"/>
      <c r="J206" s="134"/>
      <c r="K206" s="135"/>
      <c r="L206" s="169"/>
      <c r="M206" s="137"/>
      <c r="N206" s="137"/>
      <c r="O206" s="136"/>
      <c r="P206" s="212">
        <v>45932</v>
      </c>
      <c r="Q206" s="213">
        <v>45932</v>
      </c>
      <c r="R206" s="141"/>
      <c r="S206" s="142"/>
      <c r="T206" s="143"/>
      <c r="U206" s="138"/>
      <c r="V206" s="214" t="s">
        <v>110</v>
      </c>
      <c r="W206" s="212">
        <v>35050</v>
      </c>
      <c r="X206" s="143">
        <f ca="1">IF(ISBLANK(W206),"di isi",DATEDIF(W206,NOW(),"y"))</f>
        <v>29</v>
      </c>
      <c r="Y206" s="143" t="str">
        <f ca="1">IF(X206&lt;18,"&lt;18",IF(AND(X206&gt;=18,X206&lt;=20),"18-20",IF(AND(X206&gt;=21,X206&lt;=30),"21-30",IF(AND(X206&gt;=31,X206&lt;=40),"31-40",IF(AND(X206&gt;=41,X206&lt;=50),"41-50",IF(AND(X206&gt;=51,X206&lt;=60),"51-60","&gt;60"))))))</f>
        <v>21-30</v>
      </c>
      <c r="Z206" s="138" t="s">
        <v>72</v>
      </c>
      <c r="AA206" s="138" t="s">
        <v>73</v>
      </c>
      <c r="AB206" s="145" t="s">
        <v>4365</v>
      </c>
      <c r="AC206" s="134" t="s">
        <v>184</v>
      </c>
      <c r="AD206" s="169" t="s">
        <v>5713</v>
      </c>
      <c r="AE206" s="169" t="s">
        <v>5714</v>
      </c>
      <c r="AF206" s="169"/>
      <c r="AG206" s="159"/>
      <c r="AH206" s="214"/>
      <c r="AI206" s="169" t="s">
        <v>5715</v>
      </c>
      <c r="AJ206" s="150" t="s">
        <v>5716</v>
      </c>
      <c r="AK206" s="151">
        <f>LEN(AJ206)</f>
        <v>16</v>
      </c>
      <c r="AL206" s="244" t="s">
        <v>5717</v>
      </c>
      <c r="AM206" s="169" t="s">
        <v>1734</v>
      </c>
      <c r="AN206" s="229" t="s">
        <v>110</v>
      </c>
      <c r="AO206" s="229" t="s">
        <v>111</v>
      </c>
      <c r="AP206" s="229" t="s">
        <v>80</v>
      </c>
      <c r="AQ206" s="230" t="s">
        <v>81</v>
      </c>
      <c r="AR206" s="134"/>
      <c r="AS206" s="222" t="s">
        <v>5718</v>
      </c>
      <c r="AT206" s="159" t="s">
        <v>5719</v>
      </c>
      <c r="AU206" s="156" t="s">
        <v>5720</v>
      </c>
      <c r="AV206" s="156" t="s">
        <v>3535</v>
      </c>
      <c r="AW206" s="159" t="s">
        <v>5721</v>
      </c>
      <c r="AX206" s="169" t="s">
        <v>5722</v>
      </c>
      <c r="AY206" s="169" t="s">
        <v>4723</v>
      </c>
      <c r="AZ206" s="159" t="s">
        <v>5723</v>
      </c>
      <c r="BA206" s="208"/>
      <c r="BB206" s="136" t="s">
        <v>91</v>
      </c>
      <c r="BC206" s="218">
        <v>537639064811000</v>
      </c>
      <c r="BD206" s="183" t="s">
        <v>5724</v>
      </c>
      <c r="BE206" s="159"/>
      <c r="BF206" s="138" t="s">
        <v>1743</v>
      </c>
      <c r="BG206" s="159" t="s">
        <v>5725</v>
      </c>
      <c r="BH206" s="138" t="s">
        <v>5726</v>
      </c>
      <c r="BI206" s="138" t="s">
        <v>1746</v>
      </c>
      <c r="BJ206" s="138" t="s">
        <v>5727</v>
      </c>
      <c r="BK206" s="139">
        <v>37990</v>
      </c>
      <c r="BL206" s="138" t="s">
        <v>5728</v>
      </c>
      <c r="BM206" s="138" t="s">
        <v>1746</v>
      </c>
      <c r="BN206" s="138" t="s">
        <v>5729</v>
      </c>
      <c r="BO206" s="139">
        <v>45753</v>
      </c>
      <c r="BP206" s="138"/>
      <c r="BQ206" s="138"/>
      <c r="BR206" s="138"/>
      <c r="BS206" s="139"/>
      <c r="BT206" s="138"/>
      <c r="BU206" s="138"/>
      <c r="BV206" s="138"/>
      <c r="BW206" s="139"/>
      <c r="BX206" s="138"/>
      <c r="BY206" s="138"/>
      <c r="BZ206" s="138"/>
      <c r="CA206" s="139"/>
      <c r="CB206" s="138"/>
      <c r="CC206" s="138"/>
      <c r="CD206" s="138"/>
      <c r="CE206" s="139"/>
      <c r="CF206" s="168"/>
      <c r="CG206" s="143" t="str">
        <f t="shared" si="0"/>
        <v/>
      </c>
      <c r="CH206" s="143" t="str">
        <f t="shared" si="1"/>
        <v/>
      </c>
      <c r="CI206" s="162"/>
      <c r="CJ206" s="143" t="s">
        <v>1752</v>
      </c>
      <c r="CK206" s="163"/>
      <c r="CL206" s="170"/>
      <c r="CM206" s="165"/>
      <c r="CN206" s="165"/>
      <c r="CO206" s="166"/>
      <c r="CP206" s="166" t="str">
        <f t="array" ref="CP206">IFERROR(INDEX(#REF!,MATCH(FALSE,ISERROR(SEARCH(#REF!,AP206)),0),1),"")</f>
        <v/>
      </c>
      <c r="CQ206" s="166" t="str">
        <f t="shared" si="2"/>
        <v>SULAWESI TENGGARA</v>
      </c>
    </row>
    <row r="207" spans="1:95" ht="15">
      <c r="A207" s="28">
        <v>206</v>
      </c>
      <c r="B207" s="133" t="s">
        <v>5758</v>
      </c>
      <c r="C207" s="211" t="s">
        <v>5759</v>
      </c>
      <c r="D207" s="129" t="s">
        <v>1750</v>
      </c>
      <c r="E207" s="128" t="s">
        <v>5929</v>
      </c>
      <c r="F207" s="130" t="s">
        <v>5930</v>
      </c>
      <c r="G207" s="174" t="s">
        <v>2835</v>
      </c>
      <c r="H207" s="132" t="s">
        <v>2862</v>
      </c>
      <c r="I207" s="133"/>
      <c r="J207" s="134"/>
      <c r="K207" s="135"/>
      <c r="L207" s="169"/>
      <c r="M207" s="137"/>
      <c r="N207" s="137"/>
      <c r="O207" s="136"/>
      <c r="P207" s="212">
        <v>45933</v>
      </c>
      <c r="Q207" s="213">
        <v>45933</v>
      </c>
      <c r="R207" s="141"/>
      <c r="S207" s="142"/>
      <c r="T207" s="143"/>
      <c r="U207" s="138"/>
      <c r="V207" s="214" t="s">
        <v>5760</v>
      </c>
      <c r="W207" s="212">
        <v>35613</v>
      </c>
      <c r="X207" s="143">
        <f ca="1">IF(ISBLANK(W207),"di isi",DATEDIF(W207,NOW(),"y"))</f>
        <v>28</v>
      </c>
      <c r="Y207" s="143" t="str">
        <f ca="1">IF(X207&lt;18,"&lt;18",IF(AND(X207&gt;=18,X207&lt;=20),"18-20",IF(AND(X207&gt;=21,X207&lt;=30),"21-30",IF(AND(X207&gt;=31,X207&lt;=40),"31-40",IF(AND(X207&gt;=41,X207&lt;=50),"41-50",IF(AND(X207&gt;=51,X207&lt;=60),"51-60","&gt;60"))))))</f>
        <v>21-30</v>
      </c>
      <c r="Z207" s="138" t="s">
        <v>72</v>
      </c>
      <c r="AA207" s="138" t="s">
        <v>73</v>
      </c>
      <c r="AB207" s="145" t="s">
        <v>4365</v>
      </c>
      <c r="AC207" s="134" t="s">
        <v>106</v>
      </c>
      <c r="AD207" s="169" t="s">
        <v>5761</v>
      </c>
      <c r="AE207" s="169" t="s">
        <v>287</v>
      </c>
      <c r="AF207" s="169"/>
      <c r="AG207" s="159"/>
      <c r="AH207" s="214"/>
      <c r="AI207" s="169" t="s">
        <v>5762</v>
      </c>
      <c r="AJ207" s="150" t="s">
        <v>5763</v>
      </c>
      <c r="AK207" s="151">
        <f>LEN(AJ207)</f>
        <v>16</v>
      </c>
      <c r="AL207" s="244" t="s">
        <v>1975</v>
      </c>
      <c r="AM207" s="169" t="s">
        <v>1734</v>
      </c>
      <c r="AN207" s="229" t="s">
        <v>1008</v>
      </c>
      <c r="AO207" s="229" t="s">
        <v>275</v>
      </c>
      <c r="AP207" s="229" t="s">
        <v>80</v>
      </c>
      <c r="AQ207" s="230" t="s">
        <v>81</v>
      </c>
      <c r="AR207" s="134"/>
      <c r="AS207" s="222" t="s">
        <v>5764</v>
      </c>
      <c r="AT207" s="159" t="s">
        <v>5765</v>
      </c>
      <c r="AU207" s="156" t="s">
        <v>5766</v>
      </c>
      <c r="AV207" s="156" t="s">
        <v>3535</v>
      </c>
      <c r="AW207" s="159" t="s">
        <v>5767</v>
      </c>
      <c r="AX207" s="169" t="s">
        <v>5768</v>
      </c>
      <c r="AY207" s="169" t="s">
        <v>4597</v>
      </c>
      <c r="AZ207" s="159" t="s">
        <v>5769</v>
      </c>
      <c r="BA207" s="208"/>
      <c r="BB207" s="136" t="s">
        <v>91</v>
      </c>
      <c r="BC207" s="218" t="s">
        <v>5770</v>
      </c>
      <c r="BD207" s="183" t="s">
        <v>5771</v>
      </c>
      <c r="BE207" s="159"/>
      <c r="BF207" s="138" t="s">
        <v>1743</v>
      </c>
      <c r="BG207" s="159" t="s">
        <v>5772</v>
      </c>
      <c r="BH207" s="138" t="s">
        <v>5773</v>
      </c>
      <c r="BI207" s="138" t="s">
        <v>1746</v>
      </c>
      <c r="BJ207" s="138" t="s">
        <v>1101</v>
      </c>
      <c r="BK207" s="139">
        <v>37689</v>
      </c>
      <c r="BL207" s="138"/>
      <c r="BM207" s="138"/>
      <c r="BN207" s="138"/>
      <c r="BO207" s="139"/>
      <c r="BP207" s="138"/>
      <c r="BQ207" s="138"/>
      <c r="BR207" s="138"/>
      <c r="BS207" s="139"/>
      <c r="BT207" s="138"/>
      <c r="BU207" s="138"/>
      <c r="BV207" s="138"/>
      <c r="BW207" s="139"/>
      <c r="BX207" s="138"/>
      <c r="BY207" s="138"/>
      <c r="BZ207" s="138"/>
      <c r="CA207" s="139"/>
      <c r="CB207" s="138"/>
      <c r="CC207" s="138"/>
      <c r="CD207" s="138"/>
      <c r="CE207" s="139"/>
      <c r="CF207" s="168"/>
      <c r="CG207" s="143" t="str">
        <f t="shared" si="0"/>
        <v/>
      </c>
      <c r="CH207" s="143" t="str">
        <f t="shared" si="1"/>
        <v/>
      </c>
      <c r="CI207" s="162"/>
      <c r="CJ207" s="143" t="s">
        <v>1752</v>
      </c>
      <c r="CK207" s="163"/>
      <c r="CL207" s="170"/>
      <c r="CM207" s="171"/>
      <c r="CN207" s="171"/>
      <c r="CO207" s="169"/>
      <c r="CP207" s="169" t="str">
        <f t="array" ref="CP207">IFERROR(INDEX(#REF!,MATCH(FALSE,ISERROR(SEARCH(#REF!,AP207)),0),1),"")</f>
        <v/>
      </c>
      <c r="CQ207" s="166" t="str">
        <f t="shared" si="2"/>
        <v>SULAWESI TENGGARA</v>
      </c>
    </row>
    <row r="208" spans="1:95" ht="29">
      <c r="A208" s="103">
        <v>207</v>
      </c>
      <c r="B208" s="133" t="s">
        <v>5805</v>
      </c>
      <c r="C208" s="211" t="s">
        <v>5806</v>
      </c>
      <c r="D208" s="129" t="s">
        <v>1750</v>
      </c>
      <c r="E208" s="128" t="s">
        <v>5929</v>
      </c>
      <c r="F208" s="130" t="s">
        <v>5930</v>
      </c>
      <c r="G208" s="174" t="s">
        <v>2835</v>
      </c>
      <c r="H208" s="132" t="s">
        <v>2862</v>
      </c>
      <c r="I208" s="133"/>
      <c r="J208" s="134"/>
      <c r="K208" s="135"/>
      <c r="L208" s="169"/>
      <c r="M208" s="137"/>
      <c r="N208" s="137"/>
      <c r="O208" s="136"/>
      <c r="P208" s="212">
        <v>45937</v>
      </c>
      <c r="Q208" s="213">
        <v>45937</v>
      </c>
      <c r="R208" s="141"/>
      <c r="S208" s="142"/>
      <c r="T208" s="143"/>
      <c r="U208" s="138"/>
      <c r="V208" s="214" t="s">
        <v>125</v>
      </c>
      <c r="W208" s="212">
        <v>39104</v>
      </c>
      <c r="X208" s="143">
        <f ca="1">IF(ISBLANK(W208),"di isi",DATEDIF(W208,NOW(),"y"))</f>
        <v>18</v>
      </c>
      <c r="Y208" s="143" t="str">
        <f ca="1">IF(X208&lt;18,"&lt;18",IF(AND(X208&gt;=18,X208&lt;=20),"18-20",IF(AND(X208&gt;=21,X208&lt;=30),"21-30",IF(AND(X208&gt;=31,X208&lt;=40),"31-40",IF(AND(X208&gt;=41,X208&lt;=50),"41-50",IF(AND(X208&gt;=51,X208&lt;=60),"51-60","&gt;60"))))))</f>
        <v>18-20</v>
      </c>
      <c r="Z208" s="138" t="s">
        <v>72</v>
      </c>
      <c r="AA208" s="138" t="s">
        <v>73</v>
      </c>
      <c r="AB208" s="145" t="s">
        <v>4365</v>
      </c>
      <c r="AC208" s="134" t="s">
        <v>106</v>
      </c>
      <c r="AD208" s="169" t="s">
        <v>172</v>
      </c>
      <c r="AE208" s="169" t="s">
        <v>123</v>
      </c>
      <c r="AF208" s="169"/>
      <c r="AG208" s="159"/>
      <c r="AH208" s="214"/>
      <c r="AI208" s="169" t="s">
        <v>5807</v>
      </c>
      <c r="AJ208" s="150" t="s">
        <v>5808</v>
      </c>
      <c r="AK208" s="151">
        <f>LEN(AJ208)</f>
        <v>16</v>
      </c>
      <c r="AL208" s="244" t="s">
        <v>5809</v>
      </c>
      <c r="AM208" s="169" t="s">
        <v>1959</v>
      </c>
      <c r="AN208" s="229" t="s">
        <v>125</v>
      </c>
      <c r="AO208" s="229" t="s">
        <v>126</v>
      </c>
      <c r="AP208" s="229" t="s">
        <v>80</v>
      </c>
      <c r="AQ208" s="230" t="s">
        <v>81</v>
      </c>
      <c r="AR208" s="134"/>
      <c r="AS208" s="222" t="s">
        <v>5810</v>
      </c>
      <c r="AT208" s="159" t="s">
        <v>5811</v>
      </c>
      <c r="AU208" s="156" t="s">
        <v>5812</v>
      </c>
      <c r="AV208" s="156" t="s">
        <v>5813</v>
      </c>
      <c r="AW208" s="159" t="s">
        <v>5814</v>
      </c>
      <c r="AX208" s="156" t="s">
        <v>5812</v>
      </c>
      <c r="AY208" s="156" t="s">
        <v>5813</v>
      </c>
      <c r="AZ208" s="159" t="s">
        <v>5814</v>
      </c>
      <c r="BA208" s="208"/>
      <c r="BB208" s="136" t="s">
        <v>91</v>
      </c>
      <c r="BC208" s="218" t="s">
        <v>215</v>
      </c>
      <c r="BD208" s="183" t="s">
        <v>5815</v>
      </c>
      <c r="BE208" s="159" t="s">
        <v>215</v>
      </c>
      <c r="BF208" s="138" t="s">
        <v>1810</v>
      </c>
      <c r="BG208" s="159" t="s">
        <v>5816</v>
      </c>
      <c r="BH208" s="138"/>
      <c r="BI208" s="138"/>
      <c r="BJ208" s="138"/>
      <c r="BK208" s="139"/>
      <c r="BL208" s="138"/>
      <c r="BM208" s="138"/>
      <c r="BN208" s="138"/>
      <c r="BO208" s="139"/>
      <c r="BP208" s="138"/>
      <c r="BQ208" s="138"/>
      <c r="BR208" s="138"/>
      <c r="BS208" s="139"/>
      <c r="BT208" s="138"/>
      <c r="BU208" s="138"/>
      <c r="BV208" s="138"/>
      <c r="BW208" s="139"/>
      <c r="BX208" s="138"/>
      <c r="BY208" s="138"/>
      <c r="BZ208" s="138"/>
      <c r="CA208" s="139"/>
      <c r="CB208" s="138"/>
      <c r="CC208" s="138"/>
      <c r="CD208" s="138"/>
      <c r="CE208" s="139"/>
      <c r="CF208" s="168">
        <v>45799</v>
      </c>
      <c r="CG208" s="143">
        <f t="shared" si="0"/>
        <v>5</v>
      </c>
      <c r="CH208" s="143">
        <f t="shared" si="1"/>
        <v>2025</v>
      </c>
      <c r="CI208" s="162" t="s">
        <v>1979</v>
      </c>
      <c r="CJ208" s="143" t="s">
        <v>1759</v>
      </c>
      <c r="CK208" s="163"/>
      <c r="CL208" s="170" t="s">
        <v>1883</v>
      </c>
      <c r="CM208" s="165"/>
      <c r="CN208" s="165"/>
      <c r="CO208" s="166"/>
      <c r="CP208" s="166" t="str">
        <f t="array" ref="CP208">IFERROR(INDEX(#REF!,MATCH(FALSE,ISERROR(SEARCH(#REF!,AP208)),0),1),"")</f>
        <v/>
      </c>
      <c r="CQ208" s="166" t="str">
        <f t="shared" si="2"/>
        <v>SULAWESI TENGGARA</v>
      </c>
    </row>
    <row r="209" spans="1:95" ht="15">
      <c r="A209" s="28">
        <v>208</v>
      </c>
      <c r="B209" s="133" t="s">
        <v>5845</v>
      </c>
      <c r="C209" s="211" t="s">
        <v>3321</v>
      </c>
      <c r="D209" s="129" t="s">
        <v>1750</v>
      </c>
      <c r="E209" s="128" t="s">
        <v>5929</v>
      </c>
      <c r="F209" s="130" t="s">
        <v>5930</v>
      </c>
      <c r="G209" s="174" t="s">
        <v>2835</v>
      </c>
      <c r="H209" s="132" t="s">
        <v>2862</v>
      </c>
      <c r="I209" s="133"/>
      <c r="J209" s="134"/>
      <c r="K209" s="135"/>
      <c r="L209" s="169"/>
      <c r="M209" s="137"/>
      <c r="N209" s="137"/>
      <c r="O209" s="136"/>
      <c r="P209" s="212">
        <v>45942</v>
      </c>
      <c r="Q209" s="213">
        <v>45942</v>
      </c>
      <c r="R209" s="141"/>
      <c r="S209" s="142"/>
      <c r="T209" s="143"/>
      <c r="U209" s="138"/>
      <c r="V209" s="214" t="s">
        <v>5846</v>
      </c>
      <c r="W209" s="212">
        <v>37213</v>
      </c>
      <c r="X209" s="143">
        <f ca="1">IF(ISBLANK(W209),"di isi",DATEDIF(W209,NOW(),"y"))</f>
        <v>24</v>
      </c>
      <c r="Y209" s="143" t="str">
        <f ca="1">IF(X209&lt;18,"&lt;18",IF(AND(X209&gt;=18,X209&lt;=20),"18-20",IF(AND(X209&gt;=21,X209&lt;=30),"21-30",IF(AND(X209&gt;=31,X209&lt;=40),"31-40",IF(AND(X209&gt;=41,X209&lt;=50),"41-50",IF(AND(X209&gt;=51,X209&lt;=60),"51-60","&gt;60"))))))</f>
        <v>21-30</v>
      </c>
      <c r="Z209" s="138" t="s">
        <v>72</v>
      </c>
      <c r="AA209" s="138" t="s">
        <v>73</v>
      </c>
      <c r="AB209" s="145" t="s">
        <v>4365</v>
      </c>
      <c r="AC209" s="134" t="s">
        <v>106</v>
      </c>
      <c r="AD209" s="169" t="s">
        <v>5847</v>
      </c>
      <c r="AE209" s="169" t="s">
        <v>5848</v>
      </c>
      <c r="AF209" s="169"/>
      <c r="AG209" s="159"/>
      <c r="AH209" s="214"/>
      <c r="AI209" s="169" t="s">
        <v>4620</v>
      </c>
      <c r="AJ209" s="150" t="s">
        <v>5849</v>
      </c>
      <c r="AK209" s="151">
        <f>LEN(AJ209)</f>
        <v>16</v>
      </c>
      <c r="AL209" s="244" t="s">
        <v>5850</v>
      </c>
      <c r="AM209" s="169" t="s">
        <v>1734</v>
      </c>
      <c r="AN209" s="229" t="s">
        <v>5851</v>
      </c>
      <c r="AO209" s="229" t="s">
        <v>111</v>
      </c>
      <c r="AP209" s="229" t="s">
        <v>80</v>
      </c>
      <c r="AQ209" s="230" t="s">
        <v>81</v>
      </c>
      <c r="AR209" s="134"/>
      <c r="AS209" s="222" t="s">
        <v>5852</v>
      </c>
      <c r="AT209" s="159" t="s">
        <v>5853</v>
      </c>
      <c r="AU209" s="156" t="s">
        <v>4628</v>
      </c>
      <c r="AV209" s="156" t="s">
        <v>5596</v>
      </c>
      <c r="AW209" s="159" t="s">
        <v>5854</v>
      </c>
      <c r="AX209" s="169" t="s">
        <v>5855</v>
      </c>
      <c r="AY209" s="169" t="s">
        <v>5102</v>
      </c>
      <c r="AZ209" s="159" t="s">
        <v>5856</v>
      </c>
      <c r="BA209" s="208"/>
      <c r="BB209" s="136" t="s">
        <v>91</v>
      </c>
      <c r="BC209" s="218" t="s">
        <v>5857</v>
      </c>
      <c r="BD209" s="214"/>
      <c r="BE209" s="159"/>
      <c r="BF209" s="138" t="s">
        <v>1810</v>
      </c>
      <c r="BG209" s="159" t="s">
        <v>5858</v>
      </c>
      <c r="BH209" s="138"/>
      <c r="BI209" s="138"/>
      <c r="BJ209" s="138"/>
      <c r="BK209" s="139"/>
      <c r="BL209" s="138"/>
      <c r="BM209" s="138"/>
      <c r="BN209" s="138"/>
      <c r="BO209" s="139"/>
      <c r="BP209" s="138"/>
      <c r="BQ209" s="138"/>
      <c r="BR209" s="138"/>
      <c r="BS209" s="139"/>
      <c r="BT209" s="138"/>
      <c r="BU209" s="138"/>
      <c r="BV209" s="138"/>
      <c r="BW209" s="139"/>
      <c r="BX209" s="138"/>
      <c r="BY209" s="138"/>
      <c r="BZ209" s="138"/>
      <c r="CA209" s="139"/>
      <c r="CB209" s="138"/>
      <c r="CC209" s="138"/>
      <c r="CD209" s="138"/>
      <c r="CE209" s="139"/>
      <c r="CF209" s="168"/>
      <c r="CG209" s="143" t="str">
        <f t="shared" si="0"/>
        <v/>
      </c>
      <c r="CH209" s="143" t="str">
        <f t="shared" si="1"/>
        <v/>
      </c>
      <c r="CI209" s="162"/>
      <c r="CJ209" s="143" t="s">
        <v>1752</v>
      </c>
      <c r="CK209" s="163"/>
      <c r="CL209" s="170"/>
      <c r="CM209" s="171"/>
      <c r="CN209" s="171"/>
      <c r="CO209" s="169"/>
      <c r="CP209" s="169" t="str">
        <f t="array" ref="CP209">IFERROR(INDEX(#REF!,MATCH(FALSE,ISERROR(SEARCH(#REF!,AP209)),0),1),"")</f>
        <v/>
      </c>
      <c r="CQ209" s="166" t="str">
        <f t="shared" si="2"/>
        <v>SULAWESI TENGGARA</v>
      </c>
    </row>
    <row r="210" spans="1:95" ht="29">
      <c r="A210" s="28">
        <v>209</v>
      </c>
      <c r="B210" s="127" t="s">
        <v>2860</v>
      </c>
      <c r="C210" s="128" t="s">
        <v>2861</v>
      </c>
      <c r="D210" s="129" t="s">
        <v>1750</v>
      </c>
      <c r="E210" s="128" t="s">
        <v>5929</v>
      </c>
      <c r="F210" s="130" t="s">
        <v>5930</v>
      </c>
      <c r="G210" s="174" t="s">
        <v>2835</v>
      </c>
      <c r="H210" s="132" t="s">
        <v>2862</v>
      </c>
      <c r="I210" s="133"/>
      <c r="J210" s="134"/>
      <c r="K210" s="135"/>
      <c r="L210" s="136"/>
      <c r="M210" s="137"/>
      <c r="N210" s="138"/>
      <c r="O210" s="136"/>
      <c r="P210" s="168">
        <v>45758</v>
      </c>
      <c r="Q210" s="140">
        <v>45758</v>
      </c>
      <c r="R210" s="141"/>
      <c r="S210" s="142"/>
      <c r="T210" s="143"/>
      <c r="U210" s="138"/>
      <c r="V210" s="144" t="s">
        <v>1273</v>
      </c>
      <c r="W210" s="140">
        <v>35695</v>
      </c>
      <c r="X210" s="143">
        <f ca="1">IF(ISBLANK(W210),"di isi",DATEDIF(W210,NOW(),"y"))</f>
        <v>28</v>
      </c>
      <c r="Y210" s="143" t="str">
        <f ca="1">IF(X210&lt;18,"&lt;18",IF(AND(X210&gt;=18,X210&lt;=20),"18-20",IF(AND(X210&gt;=21,X210&lt;=30),"21-30",IF(AND(X210&gt;=31,X210&lt;=40),"31-40",IF(AND(X210&gt;=41,X210&lt;=50),"41-50",IF(AND(X210&gt;=51,X210&lt;=60),"51-60","&gt;60"))))))</f>
        <v>21-30</v>
      </c>
      <c r="Z210" s="138" t="s">
        <v>72</v>
      </c>
      <c r="AA210" s="138" t="s">
        <v>73</v>
      </c>
      <c r="AB210" s="145" t="s">
        <v>74</v>
      </c>
      <c r="AC210" s="134" t="s">
        <v>184</v>
      </c>
      <c r="AD210" s="146" t="s">
        <v>2250</v>
      </c>
      <c r="AE210" s="146" t="s">
        <v>1050</v>
      </c>
      <c r="AF210" s="147"/>
      <c r="AG210" s="148"/>
      <c r="AH210" s="148"/>
      <c r="AI210" s="149" t="s">
        <v>2863</v>
      </c>
      <c r="AJ210" s="144" t="s">
        <v>2864</v>
      </c>
      <c r="AK210" s="151">
        <f>LEN(AJ210)</f>
        <v>16</v>
      </c>
      <c r="AL210" s="152" t="s">
        <v>2865</v>
      </c>
      <c r="AM210" s="146" t="s">
        <v>507</v>
      </c>
      <c r="AN210" s="146" t="s">
        <v>1273</v>
      </c>
      <c r="AO210" s="146" t="s">
        <v>2866</v>
      </c>
      <c r="AP210" s="146" t="s">
        <v>80</v>
      </c>
      <c r="AQ210" s="169" t="s">
        <v>81</v>
      </c>
      <c r="AR210" s="134"/>
      <c r="AS210" s="154" t="s">
        <v>2867</v>
      </c>
      <c r="AT210" s="155" t="s">
        <v>2868</v>
      </c>
      <c r="AU210" s="156" t="s">
        <v>2869</v>
      </c>
      <c r="AV210" s="156" t="s">
        <v>2870</v>
      </c>
      <c r="AW210" s="159" t="s">
        <v>2871</v>
      </c>
      <c r="AX210" s="169" t="s">
        <v>2872</v>
      </c>
      <c r="AY210" s="169" t="s">
        <v>1738</v>
      </c>
      <c r="AZ210" s="159" t="s">
        <v>2873</v>
      </c>
      <c r="BA210" s="169"/>
      <c r="BB210" s="136" t="s">
        <v>91</v>
      </c>
      <c r="BC210" s="160"/>
      <c r="BD210" s="159" t="s">
        <v>2874</v>
      </c>
      <c r="BE210" s="159"/>
      <c r="BF210" s="138" t="s">
        <v>1743</v>
      </c>
      <c r="BG210" s="159" t="s">
        <v>2875</v>
      </c>
      <c r="BH210" s="138" t="s">
        <v>2876</v>
      </c>
      <c r="BI210" s="161" t="s">
        <v>1746</v>
      </c>
      <c r="BJ210" s="161" t="s">
        <v>159</v>
      </c>
      <c r="BK210" s="139">
        <v>36420</v>
      </c>
      <c r="BL210" s="138" t="s">
        <v>2877</v>
      </c>
      <c r="BM210" s="138" t="s">
        <v>1750</v>
      </c>
      <c r="BN210" s="138" t="s">
        <v>80</v>
      </c>
      <c r="BO210" s="139">
        <v>45777</v>
      </c>
      <c r="BP210" s="138"/>
      <c r="BQ210" s="138"/>
      <c r="BR210" s="138"/>
      <c r="BS210" s="139"/>
      <c r="BT210" s="138"/>
      <c r="BU210" s="138"/>
      <c r="BV210" s="138"/>
      <c r="BW210" s="139"/>
      <c r="BX210" s="138"/>
      <c r="BY210" s="138"/>
      <c r="BZ210" s="138"/>
      <c r="CA210" s="139"/>
      <c r="CB210" s="138"/>
      <c r="CC210" s="138"/>
      <c r="CD210" s="138"/>
      <c r="CE210" s="139"/>
      <c r="CF210" s="168"/>
      <c r="CG210" s="143" t="str">
        <f t="shared" si="0"/>
        <v/>
      </c>
      <c r="CH210" s="143" t="str">
        <f t="shared" si="1"/>
        <v/>
      </c>
      <c r="CI210" s="162"/>
      <c r="CJ210" s="143" t="s">
        <v>1752</v>
      </c>
      <c r="CK210" s="163"/>
      <c r="CL210" s="170"/>
      <c r="CM210" s="171"/>
      <c r="CN210" s="171"/>
      <c r="CO210" s="169"/>
      <c r="CP210" s="169" t="str">
        <f t="array" ref="CP210">IFERROR(INDEX(#REF!,MATCH(FALSE,ISERROR(SEARCH(#REF!,AP210)),0),1),"")</f>
        <v/>
      </c>
      <c r="CQ210" s="166" t="str">
        <f t="shared" si="2"/>
        <v>SULAWESI TENGGARA</v>
      </c>
    </row>
    <row r="211" spans="1:95" ht="29">
      <c r="A211" s="103">
        <v>210</v>
      </c>
      <c r="B211" s="127" t="s">
        <v>3872</v>
      </c>
      <c r="C211" s="128" t="s">
        <v>1459</v>
      </c>
      <c r="D211" s="129" t="s">
        <v>1750</v>
      </c>
      <c r="E211" s="128" t="s">
        <v>5929</v>
      </c>
      <c r="F211" s="33" t="s">
        <v>1678</v>
      </c>
      <c r="G211" s="132" t="s">
        <v>3873</v>
      </c>
      <c r="H211" s="179" t="s">
        <v>5934</v>
      </c>
      <c r="I211" s="133"/>
      <c r="J211" s="134"/>
      <c r="K211" s="135"/>
      <c r="L211" s="136"/>
      <c r="M211" s="137"/>
      <c r="N211" s="137"/>
      <c r="O211" s="136"/>
      <c r="P211" s="168">
        <v>45811</v>
      </c>
      <c r="Q211" s="140">
        <v>45811</v>
      </c>
      <c r="R211" s="141"/>
      <c r="S211" s="142"/>
      <c r="T211" s="143"/>
      <c r="U211" s="138"/>
      <c r="V211" s="144" t="s">
        <v>2744</v>
      </c>
      <c r="W211" s="140">
        <v>35952</v>
      </c>
      <c r="X211" s="143">
        <f ca="1">IF(ISBLANK(W211),"di isi",DATEDIF(W211,NOW(),"y"))</f>
        <v>27</v>
      </c>
      <c r="Y211" s="143" t="str">
        <f ca="1">IF(X211&lt;18,"&lt;18",IF(AND(X211&gt;=18,X211&lt;=20),"18-20",IF(AND(X211&gt;=21,X211&lt;=30),"21-30",IF(AND(X211&gt;=31,X211&lt;=40),"31-40",IF(AND(X211&gt;=41,X211&lt;=50),"41-50",IF(AND(X211&gt;=51,X211&lt;=60),"51-60","&gt;60"))))))</f>
        <v>21-30</v>
      </c>
      <c r="Z211" s="138" t="s">
        <v>72</v>
      </c>
      <c r="AA211" s="138" t="s">
        <v>73</v>
      </c>
      <c r="AB211" s="145" t="s">
        <v>74</v>
      </c>
      <c r="AC211" s="134" t="s">
        <v>242</v>
      </c>
      <c r="AD211" s="146" t="s">
        <v>3874</v>
      </c>
      <c r="AE211" s="146" t="s">
        <v>215</v>
      </c>
      <c r="AF211" s="147"/>
      <c r="AG211" s="148"/>
      <c r="AH211" s="148"/>
      <c r="AI211" s="149" t="s">
        <v>3875</v>
      </c>
      <c r="AJ211" s="144" t="s">
        <v>3876</v>
      </c>
      <c r="AK211" s="151">
        <f>LEN(AJ211)</f>
        <v>16</v>
      </c>
      <c r="AL211" s="152" t="s">
        <v>3877</v>
      </c>
      <c r="AM211" s="149" t="s">
        <v>1734</v>
      </c>
      <c r="AN211" s="149" t="s">
        <v>2706</v>
      </c>
      <c r="AO211" s="149" t="s">
        <v>126</v>
      </c>
      <c r="AP211" s="149" t="s">
        <v>80</v>
      </c>
      <c r="AQ211" s="169" t="s">
        <v>81</v>
      </c>
      <c r="AR211" s="134"/>
      <c r="AS211" s="154" t="s">
        <v>3878</v>
      </c>
      <c r="AT211" s="155" t="s">
        <v>3879</v>
      </c>
      <c r="AU211" s="156" t="s">
        <v>3880</v>
      </c>
      <c r="AV211" s="156" t="s">
        <v>1738</v>
      </c>
      <c r="AW211" s="159" t="s">
        <v>3881</v>
      </c>
      <c r="AX211" s="169" t="s">
        <v>3882</v>
      </c>
      <c r="AY211" s="169" t="s">
        <v>1854</v>
      </c>
      <c r="AZ211" s="159" t="s">
        <v>3881</v>
      </c>
      <c r="BA211" s="169"/>
      <c r="BB211" s="136" t="s">
        <v>91</v>
      </c>
      <c r="BC211" s="160">
        <v>7401010606980000</v>
      </c>
      <c r="BD211" s="159" t="s">
        <v>3883</v>
      </c>
      <c r="BE211" s="159"/>
      <c r="BF211" s="138" t="s">
        <v>1743</v>
      </c>
      <c r="BG211" s="159" t="s">
        <v>3884</v>
      </c>
      <c r="BH211" s="138" t="s">
        <v>3885</v>
      </c>
      <c r="BI211" s="161" t="s">
        <v>1746</v>
      </c>
      <c r="BJ211" s="161" t="s">
        <v>428</v>
      </c>
      <c r="BK211" s="139">
        <v>37566</v>
      </c>
      <c r="BL211" s="138" t="s">
        <v>3886</v>
      </c>
      <c r="BM211" s="138" t="s">
        <v>1750</v>
      </c>
      <c r="BN211" s="138" t="s">
        <v>126</v>
      </c>
      <c r="BO211" s="139">
        <v>44960</v>
      </c>
      <c r="BP211" s="138"/>
      <c r="BQ211" s="138"/>
      <c r="BR211" s="138"/>
      <c r="BS211" s="139"/>
      <c r="BT211" s="138"/>
      <c r="BU211" s="138"/>
      <c r="BV211" s="138"/>
      <c r="BW211" s="139"/>
      <c r="BX211" s="138"/>
      <c r="BY211" s="138"/>
      <c r="BZ211" s="138"/>
      <c r="CA211" s="139"/>
      <c r="CB211" s="138"/>
      <c r="CC211" s="138"/>
      <c r="CD211" s="138"/>
      <c r="CE211" s="139"/>
      <c r="CF211" s="168"/>
      <c r="CG211" s="143" t="str">
        <f t="shared" si="0"/>
        <v/>
      </c>
      <c r="CH211" s="143" t="str">
        <f t="shared" si="1"/>
        <v/>
      </c>
      <c r="CI211" s="162"/>
      <c r="CJ211" s="143" t="s">
        <v>1752</v>
      </c>
      <c r="CK211" s="163"/>
      <c r="CL211" s="170"/>
      <c r="CM211" s="171"/>
      <c r="CN211" s="171"/>
      <c r="CO211" s="169"/>
      <c r="CP211" s="169" t="str">
        <f t="array" ref="CP211">IFERROR(INDEX(#REF!,MATCH(FALSE,ISERROR(SEARCH(#REF!,AP211)),0),1),"")</f>
        <v/>
      </c>
      <c r="CQ211" s="166" t="str">
        <f t="shared" si="2"/>
        <v>SULAWESI TENGGARA</v>
      </c>
    </row>
    <row r="212" spans="1:95" ht="29">
      <c r="A212" s="28">
        <v>211</v>
      </c>
      <c r="B212" s="127" t="s">
        <v>3902</v>
      </c>
      <c r="C212" s="128" t="s">
        <v>3903</v>
      </c>
      <c r="D212" s="129" t="s">
        <v>1750</v>
      </c>
      <c r="E212" s="128" t="s">
        <v>5929</v>
      </c>
      <c r="F212" s="33" t="s">
        <v>1678</v>
      </c>
      <c r="G212" s="132" t="s">
        <v>3873</v>
      </c>
      <c r="H212" s="179" t="s">
        <v>5934</v>
      </c>
      <c r="I212" s="133"/>
      <c r="J212" s="134"/>
      <c r="K212" s="135"/>
      <c r="L212" s="136"/>
      <c r="M212" s="137"/>
      <c r="N212" s="137"/>
      <c r="O212" s="136"/>
      <c r="P212" s="168">
        <v>45811</v>
      </c>
      <c r="Q212" s="140">
        <v>45811</v>
      </c>
      <c r="R212" s="141"/>
      <c r="S212" s="142"/>
      <c r="T212" s="143"/>
      <c r="U212" s="138"/>
      <c r="V212" s="144" t="s">
        <v>2304</v>
      </c>
      <c r="W212" s="140">
        <v>37242</v>
      </c>
      <c r="X212" s="143">
        <f ca="1">IF(ISBLANK(W212),"di isi",DATEDIF(W212,NOW(),"y"))</f>
        <v>23</v>
      </c>
      <c r="Y212" s="143" t="str">
        <f ca="1">IF(X212&lt;18,"&lt;18",IF(AND(X212&gt;=18,X212&lt;=20),"18-20",IF(AND(X212&gt;=21,X212&lt;=30),"21-30",IF(AND(X212&gt;=31,X212&lt;=40),"31-40",IF(AND(X212&gt;=41,X212&lt;=50),"41-50",IF(AND(X212&gt;=51,X212&lt;=60),"51-60","&gt;60"))))))</f>
        <v>21-30</v>
      </c>
      <c r="Z212" s="138" t="s">
        <v>72</v>
      </c>
      <c r="AA212" s="138" t="s">
        <v>73</v>
      </c>
      <c r="AB212" s="145" t="s">
        <v>74</v>
      </c>
      <c r="AC212" s="134" t="s">
        <v>242</v>
      </c>
      <c r="AD212" s="146" t="s">
        <v>3904</v>
      </c>
      <c r="AE212" s="146" t="s">
        <v>215</v>
      </c>
      <c r="AF212" s="147"/>
      <c r="AG212" s="148"/>
      <c r="AH212" s="148"/>
      <c r="AI212" s="149" t="s">
        <v>3905</v>
      </c>
      <c r="AJ212" s="144" t="s">
        <v>3906</v>
      </c>
      <c r="AK212" s="151">
        <f>LEN(AJ212)</f>
        <v>16</v>
      </c>
      <c r="AL212" s="152" t="s">
        <v>2052</v>
      </c>
      <c r="AM212" s="149" t="s">
        <v>1849</v>
      </c>
      <c r="AN212" s="149" t="s">
        <v>125</v>
      </c>
      <c r="AO212" s="149" t="s">
        <v>126</v>
      </c>
      <c r="AP212" s="149" t="s">
        <v>80</v>
      </c>
      <c r="AQ212" s="169" t="s">
        <v>81</v>
      </c>
      <c r="AR212" s="134"/>
      <c r="AS212" s="154" t="s">
        <v>3907</v>
      </c>
      <c r="AT212" s="155" t="s">
        <v>3908</v>
      </c>
      <c r="AU212" s="156" t="s">
        <v>3909</v>
      </c>
      <c r="AV212" s="156" t="s">
        <v>1738</v>
      </c>
      <c r="AW212" s="159" t="s">
        <v>3910</v>
      </c>
      <c r="AX212" s="169" t="s">
        <v>3911</v>
      </c>
      <c r="AY212" s="169" t="s">
        <v>1948</v>
      </c>
      <c r="AZ212" s="159" t="s">
        <v>3912</v>
      </c>
      <c r="BA212" s="169"/>
      <c r="BB212" s="136" t="s">
        <v>91</v>
      </c>
      <c r="BC212" s="160"/>
      <c r="BD212" s="159" t="s">
        <v>3913</v>
      </c>
      <c r="BE212" s="159"/>
      <c r="BF212" s="138" t="s">
        <v>1743</v>
      </c>
      <c r="BG212" s="159" t="s">
        <v>3914</v>
      </c>
      <c r="BH212" s="138" t="s">
        <v>3915</v>
      </c>
      <c r="BI212" s="161" t="s">
        <v>1746</v>
      </c>
      <c r="BJ212" s="161" t="s">
        <v>80</v>
      </c>
      <c r="BK212" s="139">
        <v>37669</v>
      </c>
      <c r="BL212" s="138" t="s">
        <v>3916</v>
      </c>
      <c r="BM212" s="138" t="s">
        <v>1746</v>
      </c>
      <c r="BN212" s="138" t="s">
        <v>80</v>
      </c>
      <c r="BO212" s="139">
        <v>44781</v>
      </c>
      <c r="BP212" s="138"/>
      <c r="BQ212" s="138"/>
      <c r="BR212" s="138"/>
      <c r="BS212" s="139"/>
      <c r="BT212" s="138"/>
      <c r="BU212" s="138"/>
      <c r="BV212" s="138"/>
      <c r="BW212" s="139"/>
      <c r="BX212" s="138"/>
      <c r="BY212" s="138"/>
      <c r="BZ212" s="138"/>
      <c r="CA212" s="139"/>
      <c r="CB212" s="138"/>
      <c r="CC212" s="138"/>
      <c r="CD212" s="138"/>
      <c r="CE212" s="139"/>
      <c r="CF212" s="168">
        <v>45804</v>
      </c>
      <c r="CG212" s="143">
        <f t="shared" si="0"/>
        <v>5</v>
      </c>
      <c r="CH212" s="143">
        <f t="shared" si="1"/>
        <v>2025</v>
      </c>
      <c r="CI212" s="162" t="s">
        <v>1908</v>
      </c>
      <c r="CJ212" s="143" t="s">
        <v>1759</v>
      </c>
      <c r="CK212" s="163"/>
      <c r="CL212" s="170" t="s">
        <v>1908</v>
      </c>
      <c r="CM212" s="171"/>
      <c r="CN212" s="171"/>
      <c r="CO212" s="169"/>
      <c r="CP212" s="169" t="str">
        <f t="array" ref="CP212">IFERROR(INDEX(#REF!,MATCH(FALSE,ISERROR(SEARCH(#REF!,AP212)),0),1),"")</f>
        <v/>
      </c>
      <c r="CQ212" s="166" t="str">
        <f t="shared" si="2"/>
        <v>SULAWESI TENGGARA</v>
      </c>
    </row>
    <row r="213" spans="1:95" ht="29">
      <c r="A213" s="28">
        <v>212</v>
      </c>
      <c r="B213" s="127" t="s">
        <v>3917</v>
      </c>
      <c r="C213" s="128" t="s">
        <v>2046</v>
      </c>
      <c r="D213" s="129" t="s">
        <v>1750</v>
      </c>
      <c r="E213" s="128" t="s">
        <v>5929</v>
      </c>
      <c r="F213" s="33" t="s">
        <v>1678</v>
      </c>
      <c r="G213" s="132" t="s">
        <v>3873</v>
      </c>
      <c r="H213" s="179" t="s">
        <v>5934</v>
      </c>
      <c r="I213" s="133"/>
      <c r="J213" s="134"/>
      <c r="K213" s="135"/>
      <c r="L213" s="136"/>
      <c r="M213" s="137"/>
      <c r="N213" s="137"/>
      <c r="O213" s="136"/>
      <c r="P213" s="168">
        <v>45811</v>
      </c>
      <c r="Q213" s="140">
        <v>45811</v>
      </c>
      <c r="R213" s="141"/>
      <c r="S213" s="142"/>
      <c r="T213" s="143"/>
      <c r="U213" s="138"/>
      <c r="V213" s="144" t="s">
        <v>2278</v>
      </c>
      <c r="W213" s="140">
        <v>37074</v>
      </c>
      <c r="X213" s="143">
        <f ca="1">IF(ISBLANK(W213),"di isi",DATEDIF(W213,NOW(),"y"))</f>
        <v>24</v>
      </c>
      <c r="Y213" s="143" t="str">
        <f ca="1">IF(X213&lt;18,"&lt;18",IF(AND(X213&gt;=18,X213&lt;=20),"18-20",IF(AND(X213&gt;=21,X213&lt;=30),"21-30",IF(AND(X213&gt;=31,X213&lt;=40),"31-40",IF(AND(X213&gt;=41,X213&lt;=50),"41-50",IF(AND(X213&gt;=51,X213&lt;=60),"51-60","&gt;60"))))))</f>
        <v>21-30</v>
      </c>
      <c r="Z213" s="138" t="s">
        <v>72</v>
      </c>
      <c r="AA213" s="138" t="s">
        <v>73</v>
      </c>
      <c r="AB213" s="145" t="s">
        <v>74</v>
      </c>
      <c r="AC213" s="134" t="s">
        <v>106</v>
      </c>
      <c r="AD213" s="146" t="s">
        <v>3918</v>
      </c>
      <c r="AE213" s="146" t="s">
        <v>123</v>
      </c>
      <c r="AF213" s="147"/>
      <c r="AG213" s="148"/>
      <c r="AH213" s="148"/>
      <c r="AI213" s="149" t="s">
        <v>3919</v>
      </c>
      <c r="AJ213" s="144" t="s">
        <v>3920</v>
      </c>
      <c r="AK213" s="151">
        <f>LEN(AJ213)</f>
        <v>16</v>
      </c>
      <c r="AL213" s="152" t="s">
        <v>3921</v>
      </c>
      <c r="AM213" s="149" t="s">
        <v>2284</v>
      </c>
      <c r="AN213" s="149" t="s">
        <v>3922</v>
      </c>
      <c r="AO213" s="149" t="s">
        <v>333</v>
      </c>
      <c r="AP213" s="149" t="s">
        <v>80</v>
      </c>
      <c r="AQ213" s="169" t="s">
        <v>81</v>
      </c>
      <c r="AR213" s="134"/>
      <c r="AS213" s="154" t="s">
        <v>3923</v>
      </c>
      <c r="AT213" s="155" t="s">
        <v>3924</v>
      </c>
      <c r="AU213" s="156" t="s">
        <v>3925</v>
      </c>
      <c r="AV213" s="156" t="s">
        <v>1774</v>
      </c>
      <c r="AW213" s="159" t="s">
        <v>3926</v>
      </c>
      <c r="AX213" s="169" t="s">
        <v>3927</v>
      </c>
      <c r="AY213" s="169" t="s">
        <v>2327</v>
      </c>
      <c r="AZ213" s="159" t="s">
        <v>3928</v>
      </c>
      <c r="BA213" s="169"/>
      <c r="BB213" s="136" t="s">
        <v>91</v>
      </c>
      <c r="BC213" s="160">
        <v>4067</v>
      </c>
      <c r="BD213" s="159" t="s">
        <v>3929</v>
      </c>
      <c r="BE213" s="159"/>
      <c r="BF213" s="138" t="s">
        <v>1810</v>
      </c>
      <c r="BG213" s="159" t="s">
        <v>3930</v>
      </c>
      <c r="BH213" s="138"/>
      <c r="BI213" s="161"/>
      <c r="BJ213" s="161"/>
      <c r="BK213" s="139"/>
      <c r="BL213" s="138"/>
      <c r="BM213" s="138"/>
      <c r="BN213" s="138"/>
      <c r="BO213" s="139"/>
      <c r="BP213" s="138"/>
      <c r="BQ213" s="138"/>
      <c r="BR213" s="138"/>
      <c r="BS213" s="139"/>
      <c r="BT213" s="138"/>
      <c r="BU213" s="138"/>
      <c r="BV213" s="138"/>
      <c r="BW213" s="139"/>
      <c r="BX213" s="138"/>
      <c r="BY213" s="138"/>
      <c r="BZ213" s="138"/>
      <c r="CA213" s="139"/>
      <c r="CB213" s="138"/>
      <c r="CC213" s="138"/>
      <c r="CD213" s="138"/>
      <c r="CE213" s="139"/>
      <c r="CF213" s="168"/>
      <c r="CG213" s="143" t="str">
        <f t="shared" si="0"/>
        <v/>
      </c>
      <c r="CH213" s="143" t="str">
        <f t="shared" si="1"/>
        <v/>
      </c>
      <c r="CI213" s="162"/>
      <c r="CJ213" s="143" t="s">
        <v>1752</v>
      </c>
      <c r="CK213" s="163"/>
      <c r="CL213" s="170"/>
      <c r="CM213" s="165"/>
      <c r="CN213" s="165"/>
      <c r="CO213" s="166"/>
      <c r="CP213" s="166" t="str">
        <f t="array" ref="CP213">IFERROR(INDEX(#REF!,MATCH(FALSE,ISERROR(SEARCH(#REF!,AP213)),0),1),"")</f>
        <v/>
      </c>
      <c r="CQ213" s="166" t="str">
        <f t="shared" si="2"/>
        <v>SULAWESI TENGGARA</v>
      </c>
    </row>
    <row r="214" spans="1:95" ht="29">
      <c r="A214" s="103">
        <v>213</v>
      </c>
      <c r="B214" s="127" t="s">
        <v>3931</v>
      </c>
      <c r="C214" s="128" t="s">
        <v>3932</v>
      </c>
      <c r="D214" s="129" t="s">
        <v>1750</v>
      </c>
      <c r="E214" s="128" t="s">
        <v>5929</v>
      </c>
      <c r="F214" s="33" t="s">
        <v>1678</v>
      </c>
      <c r="G214" s="132" t="s">
        <v>3873</v>
      </c>
      <c r="H214" s="179" t="s">
        <v>5934</v>
      </c>
      <c r="I214" s="133"/>
      <c r="J214" s="134"/>
      <c r="K214" s="135"/>
      <c r="L214" s="136"/>
      <c r="M214" s="137"/>
      <c r="N214" s="137"/>
      <c r="O214" s="136"/>
      <c r="P214" s="168">
        <v>45811</v>
      </c>
      <c r="Q214" s="140">
        <v>45811</v>
      </c>
      <c r="R214" s="141"/>
      <c r="S214" s="142"/>
      <c r="T214" s="143"/>
      <c r="U214" s="138"/>
      <c r="V214" s="144" t="s">
        <v>3933</v>
      </c>
      <c r="W214" s="140">
        <v>36822</v>
      </c>
      <c r="X214" s="143">
        <f ca="1">IF(ISBLANK(W214),"di isi",DATEDIF(W214,NOW(),"y"))</f>
        <v>25</v>
      </c>
      <c r="Y214" s="143" t="str">
        <f ca="1">IF(X214&lt;18,"&lt;18",IF(AND(X214&gt;=18,X214&lt;=20),"18-20",IF(AND(X214&gt;=21,X214&lt;=30),"21-30",IF(AND(X214&gt;=31,X214&lt;=40),"31-40",IF(AND(X214&gt;=41,X214&lt;=50),"41-50",IF(AND(X214&gt;=51,X214&lt;=60),"51-60","&gt;60"))))))</f>
        <v>21-30</v>
      </c>
      <c r="Z214" s="138" t="s">
        <v>72</v>
      </c>
      <c r="AA214" s="138" t="s">
        <v>73</v>
      </c>
      <c r="AB214" s="145" t="s">
        <v>74</v>
      </c>
      <c r="AC214" s="134" t="s">
        <v>184</v>
      </c>
      <c r="AD214" s="146" t="s">
        <v>3934</v>
      </c>
      <c r="AE214" s="146" t="s">
        <v>1050</v>
      </c>
      <c r="AF214" s="147"/>
      <c r="AG214" s="148"/>
      <c r="AH214" s="148"/>
      <c r="AI214" s="149" t="s">
        <v>3935</v>
      </c>
      <c r="AJ214" s="144" t="s">
        <v>3936</v>
      </c>
      <c r="AK214" s="151">
        <f>LEN(AJ214)</f>
        <v>16</v>
      </c>
      <c r="AL214" s="152" t="s">
        <v>3937</v>
      </c>
      <c r="AM214" s="149" t="s">
        <v>1734</v>
      </c>
      <c r="AN214" s="149" t="s">
        <v>1768</v>
      </c>
      <c r="AO214" s="149" t="s">
        <v>80</v>
      </c>
      <c r="AP214" s="149" t="s">
        <v>80</v>
      </c>
      <c r="AQ214" s="169" t="s">
        <v>81</v>
      </c>
      <c r="AR214" s="134"/>
      <c r="AS214" s="146"/>
      <c r="AT214" s="155" t="s">
        <v>3938</v>
      </c>
      <c r="AU214" s="156"/>
      <c r="AV214" s="156"/>
      <c r="AW214" s="159"/>
      <c r="AX214" s="169"/>
      <c r="AY214" s="169"/>
      <c r="AZ214" s="159"/>
      <c r="BA214" s="169"/>
      <c r="BB214" s="136" t="s">
        <v>91</v>
      </c>
      <c r="BC214" s="160"/>
      <c r="BD214" s="159"/>
      <c r="BE214" s="159"/>
      <c r="BF214" s="138" t="s">
        <v>1810</v>
      </c>
      <c r="BG214" s="159" t="s">
        <v>3939</v>
      </c>
      <c r="BH214" s="138"/>
      <c r="BI214" s="161"/>
      <c r="BJ214" s="161"/>
      <c r="BK214" s="139"/>
      <c r="BL214" s="138"/>
      <c r="BM214" s="138"/>
      <c r="BN214" s="138"/>
      <c r="BO214" s="139"/>
      <c r="BP214" s="138"/>
      <c r="BQ214" s="138"/>
      <c r="BR214" s="138"/>
      <c r="BS214" s="139"/>
      <c r="BT214" s="138"/>
      <c r="BU214" s="138"/>
      <c r="BV214" s="138"/>
      <c r="BW214" s="139"/>
      <c r="BX214" s="138"/>
      <c r="BY214" s="138"/>
      <c r="BZ214" s="138"/>
      <c r="CA214" s="139"/>
      <c r="CB214" s="138"/>
      <c r="CC214" s="138"/>
      <c r="CD214" s="138"/>
      <c r="CE214" s="139"/>
      <c r="CF214" s="168">
        <v>45775</v>
      </c>
      <c r="CG214" s="143">
        <f t="shared" si="0"/>
        <v>4</v>
      </c>
      <c r="CH214" s="143">
        <f t="shared" si="1"/>
        <v>2025</v>
      </c>
      <c r="CI214" s="162" t="s">
        <v>1882</v>
      </c>
      <c r="CJ214" s="143" t="s">
        <v>1759</v>
      </c>
      <c r="CK214" s="163"/>
      <c r="CL214" s="170" t="s">
        <v>1883</v>
      </c>
      <c r="CM214" s="171"/>
      <c r="CN214" s="171"/>
      <c r="CO214" s="169"/>
      <c r="CP214" s="169" t="str">
        <f t="array" ref="CP214">IFERROR(INDEX(#REF!,MATCH(FALSE,ISERROR(SEARCH(#REF!,AP214)),0),1),"")</f>
        <v/>
      </c>
      <c r="CQ214" s="166" t="str">
        <f t="shared" si="2"/>
        <v>SULAWESI TENGGARA</v>
      </c>
    </row>
    <row r="215" spans="1:95" ht="43.5">
      <c r="A215" s="28">
        <v>214</v>
      </c>
      <c r="B215" s="127" t="s">
        <v>3954</v>
      </c>
      <c r="C215" s="128" t="s">
        <v>3955</v>
      </c>
      <c r="D215" s="129" t="s">
        <v>1750</v>
      </c>
      <c r="E215" s="128" t="s">
        <v>5929</v>
      </c>
      <c r="F215" s="33" t="s">
        <v>1678</v>
      </c>
      <c r="G215" s="132" t="s">
        <v>3873</v>
      </c>
      <c r="H215" s="179" t="s">
        <v>5934</v>
      </c>
      <c r="I215" s="133"/>
      <c r="J215" s="134" t="s">
        <v>1911</v>
      </c>
      <c r="K215" s="135" t="e">
        <v>#REF!</v>
      </c>
      <c r="L215" s="136"/>
      <c r="M215" s="137"/>
      <c r="N215" s="137"/>
      <c r="O215" s="136"/>
      <c r="P215" s="168">
        <v>45846</v>
      </c>
      <c r="Q215" s="140">
        <v>45846</v>
      </c>
      <c r="R215" s="141" t="s">
        <v>1751</v>
      </c>
      <c r="S215" s="142" t="s">
        <v>1751</v>
      </c>
      <c r="T215" s="143" t="s">
        <v>3956</v>
      </c>
      <c r="U215" s="138"/>
      <c r="V215" s="144" t="s">
        <v>3957</v>
      </c>
      <c r="W215" s="140">
        <v>36482</v>
      </c>
      <c r="X215" s="143">
        <v>25</v>
      </c>
      <c r="Y215" s="143" t="s">
        <v>96</v>
      </c>
      <c r="Z215" s="138" t="s">
        <v>72</v>
      </c>
      <c r="AA215" s="138" t="s">
        <v>73</v>
      </c>
      <c r="AB215" s="145" t="s">
        <v>1724</v>
      </c>
      <c r="AC215" s="134" t="s">
        <v>106</v>
      </c>
      <c r="AD215" s="146" t="s">
        <v>258</v>
      </c>
      <c r="AE215" s="146" t="s">
        <v>123</v>
      </c>
      <c r="AF215" s="147"/>
      <c r="AG215" s="148"/>
      <c r="AH215" s="148"/>
      <c r="AI215" s="149" t="s">
        <v>3885</v>
      </c>
      <c r="AJ215" s="144" t="s">
        <v>3958</v>
      </c>
      <c r="AK215" s="151">
        <v>16</v>
      </c>
      <c r="AL215" s="152" t="s">
        <v>3959</v>
      </c>
      <c r="AM215" s="149" t="s">
        <v>1889</v>
      </c>
      <c r="AN215" s="149" t="s">
        <v>1671</v>
      </c>
      <c r="AO215" s="149" t="s">
        <v>80</v>
      </c>
      <c r="AP215" s="149" t="s">
        <v>80</v>
      </c>
      <c r="AQ215" s="169" t="s">
        <v>81</v>
      </c>
      <c r="AR215" s="134" t="s">
        <v>3960</v>
      </c>
      <c r="AS215" s="154" t="s">
        <v>3961</v>
      </c>
      <c r="AT215" s="155" t="s">
        <v>3962</v>
      </c>
      <c r="AU215" s="156" t="s">
        <v>3963</v>
      </c>
      <c r="AV215" s="156" t="s">
        <v>3964</v>
      </c>
      <c r="AW215" s="159" t="s">
        <v>3965</v>
      </c>
      <c r="AX215" s="169" t="s">
        <v>3966</v>
      </c>
      <c r="AY215" s="169" t="s">
        <v>3967</v>
      </c>
      <c r="AZ215" s="159" t="s">
        <v>3968</v>
      </c>
      <c r="BA215" s="169"/>
      <c r="BB215" s="136" t="s">
        <v>91</v>
      </c>
      <c r="BC215" s="160"/>
      <c r="BD215" s="183" t="s">
        <v>3969</v>
      </c>
      <c r="BE215" s="159" t="s">
        <v>3970</v>
      </c>
      <c r="BF215" s="138" t="s">
        <v>1810</v>
      </c>
      <c r="BG215" s="159" t="s">
        <v>3971</v>
      </c>
      <c r="BH215" s="138"/>
      <c r="BI215" s="161"/>
      <c r="BJ215" s="161"/>
      <c r="BK215" s="139"/>
      <c r="BL215" s="138"/>
      <c r="BM215" s="138"/>
      <c r="BN215" s="138"/>
      <c r="BO215" s="139"/>
      <c r="BP215" s="138"/>
      <c r="BQ215" s="138"/>
      <c r="BR215" s="138"/>
      <c r="BS215" s="139"/>
      <c r="BT215" s="138"/>
      <c r="BU215" s="138"/>
      <c r="BV215" s="138"/>
      <c r="BW215" s="139"/>
      <c r="BX215" s="138"/>
      <c r="BY215" s="138"/>
      <c r="BZ215" s="138"/>
      <c r="CA215" s="139"/>
      <c r="CB215" s="138"/>
      <c r="CC215" s="138"/>
      <c r="CD215" s="138"/>
      <c r="CE215" s="139"/>
      <c r="CF215" s="168">
        <v>45713</v>
      </c>
      <c r="CG215" s="143">
        <f t="shared" si="0"/>
        <v>2</v>
      </c>
      <c r="CH215" s="143">
        <f t="shared" si="1"/>
        <v>2025</v>
      </c>
      <c r="CI215" s="162" t="s">
        <v>1758</v>
      </c>
      <c r="CJ215" s="143" t="s">
        <v>1759</v>
      </c>
      <c r="CK215" s="163"/>
      <c r="CL215" s="170" t="s">
        <v>2070</v>
      </c>
      <c r="CM215" s="171"/>
      <c r="CN215" s="171"/>
      <c r="CO215" s="169"/>
      <c r="CP215" s="169" t="str">
        <f t="array" ref="CP215">IFERROR(INDEX(#REF!,MATCH(FALSE,ISERROR(SEARCH(#REF!,AP215)),0),1),"")</f>
        <v/>
      </c>
      <c r="CQ215" s="166" t="str">
        <f t="shared" si="2"/>
        <v>SULAWESI TENGGARA</v>
      </c>
    </row>
    <row r="216" spans="1:95" ht="29">
      <c r="A216" s="28">
        <v>215</v>
      </c>
      <c r="B216" s="127" t="s">
        <v>4006</v>
      </c>
      <c r="C216" s="128" t="s">
        <v>4007</v>
      </c>
      <c r="D216" s="129" t="s">
        <v>1750</v>
      </c>
      <c r="E216" s="128" t="s">
        <v>5929</v>
      </c>
      <c r="F216" s="33" t="s">
        <v>1678</v>
      </c>
      <c r="G216" s="132" t="s">
        <v>3873</v>
      </c>
      <c r="H216" s="179" t="s">
        <v>5934</v>
      </c>
      <c r="I216" s="133"/>
      <c r="J216" s="134"/>
      <c r="K216" s="135"/>
      <c r="L216" s="136"/>
      <c r="M216" s="137"/>
      <c r="N216" s="137"/>
      <c r="O216" s="136"/>
      <c r="P216" s="168">
        <v>45811</v>
      </c>
      <c r="Q216" s="140">
        <v>45811</v>
      </c>
      <c r="R216" s="141"/>
      <c r="S216" s="142"/>
      <c r="T216" s="143"/>
      <c r="U216" s="138"/>
      <c r="V216" s="144" t="s">
        <v>125</v>
      </c>
      <c r="W216" s="189">
        <v>38080</v>
      </c>
      <c r="X216" s="143">
        <f ca="1">IF(ISBLANK(W216),"di isi",DATEDIF(W216,NOW(),"y"))</f>
        <v>21</v>
      </c>
      <c r="Y216" s="143" t="str">
        <f ca="1">IF(X216&lt;18,"&lt;18",IF(AND(X216&gt;=18,X216&lt;=20),"18-20",IF(AND(X216&gt;=21,X216&lt;=30),"21-30",IF(AND(X216&gt;=31,X216&lt;=40),"31-40",IF(AND(X216&gt;=41,X216&lt;=50),"41-50",IF(AND(X216&gt;=51,X216&lt;=60),"51-60","&gt;60"))))))</f>
        <v>21-30</v>
      </c>
      <c r="Z216" s="138" t="s">
        <v>72</v>
      </c>
      <c r="AA216" s="138" t="s">
        <v>73</v>
      </c>
      <c r="AB216" s="145" t="s">
        <v>74</v>
      </c>
      <c r="AC216" s="134" t="s">
        <v>106</v>
      </c>
      <c r="AD216" s="146" t="s">
        <v>108</v>
      </c>
      <c r="AE216" s="146" t="s">
        <v>123</v>
      </c>
      <c r="AF216" s="147"/>
      <c r="AG216" s="148"/>
      <c r="AH216" s="148"/>
      <c r="AI216" s="149" t="s">
        <v>4008</v>
      </c>
      <c r="AJ216" s="144" t="s">
        <v>4009</v>
      </c>
      <c r="AK216" s="151">
        <f>LEN(AJ216)</f>
        <v>16</v>
      </c>
      <c r="AL216" s="152" t="s">
        <v>4010</v>
      </c>
      <c r="AM216" s="149" t="s">
        <v>507</v>
      </c>
      <c r="AN216" s="149" t="s">
        <v>125</v>
      </c>
      <c r="AO216" s="149" t="s">
        <v>126</v>
      </c>
      <c r="AP216" s="149" t="s">
        <v>80</v>
      </c>
      <c r="AQ216" s="169" t="s">
        <v>81</v>
      </c>
      <c r="AR216" s="134"/>
      <c r="AS216" s="154" t="s">
        <v>4011</v>
      </c>
      <c r="AT216" s="155" t="s">
        <v>4012</v>
      </c>
      <c r="AU216" s="190" t="s">
        <v>4013</v>
      </c>
      <c r="AV216" s="156" t="s">
        <v>85</v>
      </c>
      <c r="AW216" s="159" t="s">
        <v>4014</v>
      </c>
      <c r="AX216" s="190" t="s">
        <v>4013</v>
      </c>
      <c r="AY216" s="156" t="s">
        <v>85</v>
      </c>
      <c r="AZ216" s="159" t="s">
        <v>4014</v>
      </c>
      <c r="BA216" s="169"/>
      <c r="BB216" s="136" t="s">
        <v>91</v>
      </c>
      <c r="BC216" s="160"/>
      <c r="BD216" s="159" t="s">
        <v>4015</v>
      </c>
      <c r="BE216" s="159"/>
      <c r="BF216" s="138" t="s">
        <v>1810</v>
      </c>
      <c r="BG216" s="159" t="s">
        <v>4016</v>
      </c>
      <c r="BH216" s="138"/>
      <c r="BI216" s="161"/>
      <c r="BJ216" s="161"/>
      <c r="BK216" s="139"/>
      <c r="BL216" s="138"/>
      <c r="BM216" s="138"/>
      <c r="BN216" s="138"/>
      <c r="BO216" s="139"/>
      <c r="BP216" s="138"/>
      <c r="BQ216" s="138"/>
      <c r="BR216" s="138"/>
      <c r="BS216" s="139"/>
      <c r="BT216" s="138"/>
      <c r="BU216" s="138"/>
      <c r="BV216" s="138"/>
      <c r="BW216" s="139"/>
      <c r="BX216" s="138"/>
      <c r="BY216" s="138"/>
      <c r="BZ216" s="138"/>
      <c r="CA216" s="139"/>
      <c r="CB216" s="138"/>
      <c r="CC216" s="138"/>
      <c r="CD216" s="138"/>
      <c r="CE216" s="139"/>
      <c r="CF216" s="168"/>
      <c r="CG216" s="143" t="str">
        <f t="shared" si="0"/>
        <v/>
      </c>
      <c r="CH216" s="143" t="str">
        <f t="shared" si="1"/>
        <v/>
      </c>
      <c r="CI216" s="162"/>
      <c r="CJ216" s="143" t="s">
        <v>1752</v>
      </c>
      <c r="CK216" s="163"/>
      <c r="CL216" s="170"/>
      <c r="CM216" s="171"/>
      <c r="CN216" s="171"/>
      <c r="CO216" s="169"/>
      <c r="CP216" s="169" t="str">
        <f t="array" ref="CP216">IFERROR(INDEX(#REF!,MATCH(FALSE,ISERROR(SEARCH(#REF!,AP216)),0),1),"")</f>
        <v/>
      </c>
      <c r="CQ216" s="166" t="str">
        <f t="shared" si="2"/>
        <v>SULAWESI TENGGARA</v>
      </c>
    </row>
    <row r="217" spans="1:95" ht="29">
      <c r="A217" s="103">
        <v>216</v>
      </c>
      <c r="B217" s="127" t="s">
        <v>4046</v>
      </c>
      <c r="C217" s="128" t="s">
        <v>4047</v>
      </c>
      <c r="D217" s="129" t="s">
        <v>1750</v>
      </c>
      <c r="E217" s="128" t="s">
        <v>5929</v>
      </c>
      <c r="F217" s="33" t="s">
        <v>1678</v>
      </c>
      <c r="G217" s="132" t="s">
        <v>3873</v>
      </c>
      <c r="H217" s="179" t="s">
        <v>5934</v>
      </c>
      <c r="I217" s="133"/>
      <c r="J217" s="134"/>
      <c r="K217" s="135"/>
      <c r="L217" s="136"/>
      <c r="M217" s="137"/>
      <c r="N217" s="137"/>
      <c r="O217" s="136"/>
      <c r="P217" s="168">
        <v>45811</v>
      </c>
      <c r="Q217" s="140">
        <v>45811</v>
      </c>
      <c r="R217" s="141"/>
      <c r="S217" s="142"/>
      <c r="T217" s="143"/>
      <c r="U217" s="138"/>
      <c r="V217" s="144" t="s">
        <v>4048</v>
      </c>
      <c r="W217" s="140">
        <v>31363</v>
      </c>
      <c r="X217" s="143">
        <f ca="1">IF(ISBLANK(W217),"di isi",DATEDIF(W217,NOW(),"y"))</f>
        <v>40</v>
      </c>
      <c r="Y217" s="143" t="str">
        <f ca="1">IF(X217&lt;18,"&lt;18",IF(AND(X217&gt;=18,X217&lt;=20),"18-20",IF(AND(X217&gt;=21,X217&lt;=30),"21-30",IF(AND(X217&gt;=31,X217&lt;=40),"31-40",IF(AND(X217&gt;=41,X217&lt;=50),"41-50",IF(AND(X217&gt;=51,X217&lt;=60),"51-60","&gt;60"))))))</f>
        <v>31-40</v>
      </c>
      <c r="Z217" s="138" t="s">
        <v>72</v>
      </c>
      <c r="AA217" s="138" t="s">
        <v>73</v>
      </c>
      <c r="AB217" s="145" t="s">
        <v>74</v>
      </c>
      <c r="AC217" s="134" t="s">
        <v>106</v>
      </c>
      <c r="AD217" s="146" t="s">
        <v>1213</v>
      </c>
      <c r="AE217" s="146" t="s">
        <v>123</v>
      </c>
      <c r="AF217" s="147"/>
      <c r="AG217" s="148"/>
      <c r="AH217" s="148"/>
      <c r="AI217" s="149" t="s">
        <v>2422</v>
      </c>
      <c r="AJ217" s="144" t="s">
        <v>4049</v>
      </c>
      <c r="AK217" s="151">
        <f>LEN(AJ217)</f>
        <v>16</v>
      </c>
      <c r="AL217" s="152" t="s">
        <v>4050</v>
      </c>
      <c r="AM217" s="149" t="s">
        <v>507</v>
      </c>
      <c r="AN217" s="149" t="s">
        <v>100</v>
      </c>
      <c r="AO217" s="149" t="s">
        <v>101</v>
      </c>
      <c r="AP217" s="149" t="s">
        <v>80</v>
      </c>
      <c r="AQ217" s="169" t="s">
        <v>81</v>
      </c>
      <c r="AR217" s="134"/>
      <c r="AS217" s="154" t="s">
        <v>4051</v>
      </c>
      <c r="AT217" s="155" t="s">
        <v>4052</v>
      </c>
      <c r="AU217" s="156" t="s">
        <v>4053</v>
      </c>
      <c r="AV217" s="156" t="s">
        <v>1738</v>
      </c>
      <c r="AW217" s="159" t="s">
        <v>4054</v>
      </c>
      <c r="AX217" s="169" t="s">
        <v>4055</v>
      </c>
      <c r="AY217" s="169" t="s">
        <v>1805</v>
      </c>
      <c r="AZ217" s="159" t="s">
        <v>4056</v>
      </c>
      <c r="BA217" s="169"/>
      <c r="BB217" s="136" t="s">
        <v>91</v>
      </c>
      <c r="BC217" s="160"/>
      <c r="BD217" s="159" t="s">
        <v>4057</v>
      </c>
      <c r="BE217" s="159"/>
      <c r="BF217" s="138" t="s">
        <v>1743</v>
      </c>
      <c r="BG217" s="159" t="s">
        <v>4058</v>
      </c>
      <c r="BH217" s="138" t="s">
        <v>4059</v>
      </c>
      <c r="BI217" s="161" t="s">
        <v>1746</v>
      </c>
      <c r="BJ217" s="161" t="s">
        <v>3048</v>
      </c>
      <c r="BK217" s="139">
        <v>34725</v>
      </c>
      <c r="BL217" s="138" t="s">
        <v>4060</v>
      </c>
      <c r="BM217" s="138" t="s">
        <v>1750</v>
      </c>
      <c r="BN217" s="138" t="s">
        <v>100</v>
      </c>
      <c r="BO217" s="139">
        <v>42532</v>
      </c>
      <c r="BP217" s="138" t="s">
        <v>4061</v>
      </c>
      <c r="BQ217" s="138" t="s">
        <v>1750</v>
      </c>
      <c r="BR217" s="138" t="s">
        <v>80</v>
      </c>
      <c r="BS217" s="139">
        <v>44285</v>
      </c>
      <c r="BT217" s="138"/>
      <c r="BU217" s="138"/>
      <c r="BV217" s="138"/>
      <c r="BW217" s="139"/>
      <c r="BX217" s="138"/>
      <c r="BY217" s="138"/>
      <c r="BZ217" s="138"/>
      <c r="CA217" s="139"/>
      <c r="CB217" s="138"/>
      <c r="CC217" s="138"/>
      <c r="CD217" s="138"/>
      <c r="CE217" s="139"/>
      <c r="CF217" s="168"/>
      <c r="CG217" s="143" t="str">
        <f t="shared" si="0"/>
        <v/>
      </c>
      <c r="CH217" s="143" t="str">
        <f t="shared" si="1"/>
        <v/>
      </c>
      <c r="CI217" s="162"/>
      <c r="CJ217" s="143" t="s">
        <v>1752</v>
      </c>
      <c r="CK217" s="163"/>
      <c r="CL217" s="170"/>
      <c r="CM217" s="171"/>
      <c r="CN217" s="171"/>
      <c r="CO217" s="169"/>
      <c r="CP217" s="169" t="str">
        <f t="array" ref="CP217">IFERROR(INDEX(#REF!,MATCH(FALSE,ISERROR(SEARCH(#REF!,AP217)),0),1),"")</f>
        <v/>
      </c>
      <c r="CQ217" s="166" t="str">
        <f t="shared" si="2"/>
        <v>SULAWESI TENGGARA</v>
      </c>
    </row>
    <row r="218" spans="1:95" ht="29">
      <c r="A218" s="28">
        <v>217</v>
      </c>
      <c r="B218" s="127" t="s">
        <v>4104</v>
      </c>
      <c r="C218" s="128" t="s">
        <v>4105</v>
      </c>
      <c r="D218" s="129" t="s">
        <v>1750</v>
      </c>
      <c r="E218" s="128" t="s">
        <v>5929</v>
      </c>
      <c r="F218" s="33" t="s">
        <v>1678</v>
      </c>
      <c r="G218" s="132" t="s">
        <v>3873</v>
      </c>
      <c r="H218" s="179" t="s">
        <v>5934</v>
      </c>
      <c r="I218" s="133"/>
      <c r="J218" s="134"/>
      <c r="K218" s="135"/>
      <c r="L218" s="136"/>
      <c r="M218" s="137"/>
      <c r="N218" s="137"/>
      <c r="O218" s="136"/>
      <c r="P218" s="168">
        <v>45811</v>
      </c>
      <c r="Q218" s="140">
        <v>45811</v>
      </c>
      <c r="R218" s="141"/>
      <c r="S218" s="142"/>
      <c r="T218" s="143"/>
      <c r="U218" s="138"/>
      <c r="V218" s="144" t="s">
        <v>4106</v>
      </c>
      <c r="W218" s="140">
        <v>38122</v>
      </c>
      <c r="X218" s="143">
        <f ca="1">IF(ISBLANK(W218),"di isi",DATEDIF(W218,NOW(),"y"))</f>
        <v>21</v>
      </c>
      <c r="Y218" s="143" t="str">
        <f ca="1">IF(X218&lt;18,"&lt;18",IF(AND(X218&gt;=18,X218&lt;=20),"18-20",IF(AND(X218&gt;=21,X218&lt;=30),"21-30",IF(AND(X218&gt;=31,X218&lt;=40),"31-40",IF(AND(X218&gt;=41,X218&lt;=50),"41-50",IF(AND(X218&gt;=51,X218&lt;=60),"51-60","&gt;60"))))))</f>
        <v>21-30</v>
      </c>
      <c r="Z218" s="138" t="s">
        <v>72</v>
      </c>
      <c r="AA218" s="138" t="s">
        <v>73</v>
      </c>
      <c r="AB218" s="145" t="s">
        <v>74</v>
      </c>
      <c r="AC218" s="134" t="s">
        <v>106</v>
      </c>
      <c r="AD218" s="146" t="s">
        <v>4107</v>
      </c>
      <c r="AE218" s="146" t="s">
        <v>287</v>
      </c>
      <c r="AF218" s="147"/>
      <c r="AG218" s="148"/>
      <c r="AH218" s="148"/>
      <c r="AI218" s="149" t="s">
        <v>4108</v>
      </c>
      <c r="AJ218" s="144" t="s">
        <v>4109</v>
      </c>
      <c r="AK218" s="151">
        <f>LEN(AJ218)</f>
        <v>16</v>
      </c>
      <c r="AL218" s="152" t="s">
        <v>2800</v>
      </c>
      <c r="AM218" s="149" t="s">
        <v>1734</v>
      </c>
      <c r="AN218" s="245" t="s">
        <v>110</v>
      </c>
      <c r="AO218" s="245" t="s">
        <v>111</v>
      </c>
      <c r="AP218" s="245" t="s">
        <v>80</v>
      </c>
      <c r="AQ218" s="219" t="s">
        <v>81</v>
      </c>
      <c r="AR218" s="134"/>
      <c r="AS218" s="154" t="s">
        <v>4110</v>
      </c>
      <c r="AT218" s="155" t="s">
        <v>4111</v>
      </c>
      <c r="AU218" s="156" t="s">
        <v>4112</v>
      </c>
      <c r="AV218" s="156" t="s">
        <v>3086</v>
      </c>
      <c r="AW218" s="159" t="s">
        <v>4113</v>
      </c>
      <c r="AX218" s="169" t="s">
        <v>4114</v>
      </c>
      <c r="AY218" s="169" t="s">
        <v>1787</v>
      </c>
      <c r="AZ218" s="159" t="s">
        <v>4115</v>
      </c>
      <c r="BA218" s="169"/>
      <c r="BB218" s="136" t="s">
        <v>91</v>
      </c>
      <c r="BC218" s="160"/>
      <c r="BD218" s="159" t="s">
        <v>4116</v>
      </c>
      <c r="BE218" s="159"/>
      <c r="BF218" s="138" t="s">
        <v>1810</v>
      </c>
      <c r="BG218" s="159" t="s">
        <v>4117</v>
      </c>
      <c r="BH218" s="138"/>
      <c r="BI218" s="161"/>
      <c r="BJ218" s="161"/>
      <c r="BK218" s="139"/>
      <c r="BL218" s="138"/>
      <c r="BM218" s="138"/>
      <c r="BN218" s="138"/>
      <c r="BO218" s="139"/>
      <c r="BP218" s="138"/>
      <c r="BQ218" s="138"/>
      <c r="BR218" s="138"/>
      <c r="BS218" s="139"/>
      <c r="BT218" s="138"/>
      <c r="BU218" s="138"/>
      <c r="BV218" s="138"/>
      <c r="BW218" s="139"/>
      <c r="BX218" s="138"/>
      <c r="BY218" s="138"/>
      <c r="BZ218" s="138"/>
      <c r="CA218" s="139"/>
      <c r="CB218" s="138"/>
      <c r="CC218" s="138"/>
      <c r="CD218" s="138"/>
      <c r="CE218" s="139"/>
      <c r="CF218" s="168"/>
      <c r="CG218" s="143" t="str">
        <f t="shared" si="0"/>
        <v/>
      </c>
      <c r="CH218" s="143" t="str">
        <f t="shared" si="1"/>
        <v/>
      </c>
      <c r="CI218" s="162"/>
      <c r="CJ218" s="143" t="s">
        <v>1752</v>
      </c>
      <c r="CK218" s="163"/>
      <c r="CL218" s="170"/>
      <c r="CM218" s="171"/>
      <c r="CN218" s="171"/>
      <c r="CO218" s="169"/>
      <c r="CP218" s="169" t="str">
        <f t="array" ref="CP218">IFERROR(INDEX(#REF!,MATCH(FALSE,ISERROR(SEARCH(#REF!,AP218)),0),1),"")</f>
        <v/>
      </c>
      <c r="CQ218" s="166" t="str">
        <f t="shared" si="2"/>
        <v>SULAWESI TENGGARA</v>
      </c>
    </row>
    <row r="219" spans="1:95" ht="29">
      <c r="A219" s="28">
        <v>218</v>
      </c>
      <c r="B219" s="127" t="s">
        <v>4118</v>
      </c>
      <c r="C219" s="128" t="s">
        <v>4119</v>
      </c>
      <c r="D219" s="129" t="s">
        <v>1750</v>
      </c>
      <c r="E219" s="128" t="s">
        <v>5929</v>
      </c>
      <c r="F219" s="33" t="s">
        <v>1678</v>
      </c>
      <c r="G219" s="132" t="s">
        <v>3873</v>
      </c>
      <c r="H219" s="179" t="s">
        <v>5934</v>
      </c>
      <c r="I219" s="133"/>
      <c r="J219" s="134"/>
      <c r="K219" s="135"/>
      <c r="L219" s="136"/>
      <c r="M219" s="137"/>
      <c r="N219" s="137"/>
      <c r="O219" s="136"/>
      <c r="P219" s="168">
        <v>45811</v>
      </c>
      <c r="Q219" s="140">
        <v>45811</v>
      </c>
      <c r="R219" s="141"/>
      <c r="S219" s="142"/>
      <c r="T219" s="143"/>
      <c r="U219" s="138"/>
      <c r="V219" s="144" t="s">
        <v>80</v>
      </c>
      <c r="W219" s="140">
        <v>39026</v>
      </c>
      <c r="X219" s="143">
        <f ca="1">IF(ISBLANK(W219),"di isi",DATEDIF(W219,NOW(),"y"))</f>
        <v>19</v>
      </c>
      <c r="Y219" s="143" t="str">
        <f ca="1">IF(X219&lt;18,"&lt;18",IF(AND(X219&gt;=18,X219&lt;=20),"18-20",IF(AND(X219&gt;=21,X219&lt;=30),"21-30",IF(AND(X219&gt;=31,X219&lt;=40),"31-40",IF(AND(X219&gt;=41,X219&lt;=50),"41-50",IF(AND(X219&gt;=51,X219&lt;=60),"51-60","&gt;60"))))))</f>
        <v>18-20</v>
      </c>
      <c r="Z219" s="138" t="s">
        <v>72</v>
      </c>
      <c r="AA219" s="138" t="s">
        <v>73</v>
      </c>
      <c r="AB219" s="145" t="s">
        <v>74</v>
      </c>
      <c r="AC219" s="134" t="s">
        <v>106</v>
      </c>
      <c r="AD219" s="146" t="s">
        <v>4120</v>
      </c>
      <c r="AE219" s="146" t="s">
        <v>123</v>
      </c>
      <c r="AF219" s="147"/>
      <c r="AG219" s="148"/>
      <c r="AH219" s="148"/>
      <c r="AI219" s="149" t="s">
        <v>4121</v>
      </c>
      <c r="AJ219" s="144" t="s">
        <v>4122</v>
      </c>
      <c r="AK219" s="151">
        <f>LEN(AJ219)</f>
        <v>16</v>
      </c>
      <c r="AL219" s="152" t="s">
        <v>4123</v>
      </c>
      <c r="AM219" s="149" t="s">
        <v>3187</v>
      </c>
      <c r="AN219" s="149" t="s">
        <v>289</v>
      </c>
      <c r="AO219" s="149" t="s">
        <v>253</v>
      </c>
      <c r="AP219" s="149" t="s">
        <v>80</v>
      </c>
      <c r="AQ219" s="219" t="s">
        <v>81</v>
      </c>
      <c r="AR219" s="134"/>
      <c r="AS219" s="154" t="s">
        <v>4124</v>
      </c>
      <c r="AT219" s="155" t="s">
        <v>4125</v>
      </c>
      <c r="AU219" s="156" t="s">
        <v>4126</v>
      </c>
      <c r="AV219" s="156" t="s">
        <v>1787</v>
      </c>
      <c r="AW219" s="159" t="s">
        <v>4127</v>
      </c>
      <c r="AX219" s="169" t="s">
        <v>4128</v>
      </c>
      <c r="AY219" s="169" t="s">
        <v>4129</v>
      </c>
      <c r="AZ219" s="159" t="s">
        <v>4130</v>
      </c>
      <c r="BA219" s="169"/>
      <c r="BB219" s="136" t="s">
        <v>91</v>
      </c>
      <c r="BC219" s="160"/>
      <c r="BD219" s="159" t="s">
        <v>4131</v>
      </c>
      <c r="BE219" s="159"/>
      <c r="BF219" s="138" t="s">
        <v>1810</v>
      </c>
      <c r="BG219" s="159" t="s">
        <v>4132</v>
      </c>
      <c r="BH219" s="138"/>
      <c r="BI219" s="161"/>
      <c r="BJ219" s="161"/>
      <c r="BK219" s="139"/>
      <c r="BL219" s="138"/>
      <c r="BM219" s="138"/>
      <c r="BN219" s="138"/>
      <c r="BO219" s="139"/>
      <c r="BP219" s="138"/>
      <c r="BQ219" s="138"/>
      <c r="BR219" s="138"/>
      <c r="BS219" s="139"/>
      <c r="BT219" s="138"/>
      <c r="BU219" s="138"/>
      <c r="BV219" s="138"/>
      <c r="BW219" s="139"/>
      <c r="BX219" s="138"/>
      <c r="BY219" s="138"/>
      <c r="BZ219" s="138"/>
      <c r="CA219" s="139"/>
      <c r="CB219" s="138"/>
      <c r="CC219" s="138"/>
      <c r="CD219" s="138"/>
      <c r="CE219" s="139"/>
      <c r="CF219" s="168"/>
      <c r="CG219" s="143" t="str">
        <f t="shared" si="0"/>
        <v/>
      </c>
      <c r="CH219" s="143" t="str">
        <f t="shared" si="1"/>
        <v/>
      </c>
      <c r="CI219" s="162"/>
      <c r="CJ219" s="143" t="s">
        <v>1752</v>
      </c>
      <c r="CK219" s="163"/>
      <c r="CL219" s="170"/>
      <c r="CM219" s="165"/>
      <c r="CN219" s="165"/>
      <c r="CO219" s="166"/>
      <c r="CP219" s="166" t="str">
        <f t="array" ref="CP219">IFERROR(INDEX(#REF!,MATCH(FALSE,ISERROR(SEARCH(#REF!,AP219)),0),1),"")</f>
        <v/>
      </c>
      <c r="CQ219" s="166" t="str">
        <f t="shared" si="2"/>
        <v>SULAWESI TENGGARA</v>
      </c>
    </row>
    <row r="220" spans="1:95" ht="15">
      <c r="A220" s="103">
        <v>219</v>
      </c>
      <c r="B220" s="127" t="s">
        <v>4133</v>
      </c>
      <c r="C220" s="128" t="s">
        <v>4134</v>
      </c>
      <c r="D220" s="129" t="s">
        <v>1750</v>
      </c>
      <c r="E220" s="128" t="s">
        <v>5929</v>
      </c>
      <c r="F220" s="33" t="s">
        <v>1678</v>
      </c>
      <c r="G220" s="132" t="s">
        <v>3873</v>
      </c>
      <c r="H220" s="179" t="s">
        <v>5934</v>
      </c>
      <c r="I220" s="133"/>
      <c r="J220" s="134" t="s">
        <v>1911</v>
      </c>
      <c r="K220" s="135" t="e">
        <v>#REF!</v>
      </c>
      <c r="L220" s="136"/>
      <c r="M220" s="137"/>
      <c r="N220" s="137"/>
      <c r="O220" s="136"/>
      <c r="P220" s="168">
        <v>45846</v>
      </c>
      <c r="Q220" s="140">
        <v>45846</v>
      </c>
      <c r="R220" s="141" t="s">
        <v>1751</v>
      </c>
      <c r="S220" s="142" t="s">
        <v>1751</v>
      </c>
      <c r="T220" s="143" t="s">
        <v>3956</v>
      </c>
      <c r="U220" s="138"/>
      <c r="V220" s="144" t="s">
        <v>1273</v>
      </c>
      <c r="W220" s="140">
        <v>38899</v>
      </c>
      <c r="X220" s="143">
        <v>18</v>
      </c>
      <c r="Y220" s="143" t="s">
        <v>4135</v>
      </c>
      <c r="Z220" s="138" t="s">
        <v>72</v>
      </c>
      <c r="AA220" s="138" t="s">
        <v>73</v>
      </c>
      <c r="AB220" s="145" t="s">
        <v>1724</v>
      </c>
      <c r="AC220" s="134" t="s">
        <v>184</v>
      </c>
      <c r="AD220" s="146" t="s">
        <v>4136</v>
      </c>
      <c r="AE220" s="146" t="s">
        <v>250</v>
      </c>
      <c r="AF220" s="147"/>
      <c r="AG220" s="148"/>
      <c r="AH220" s="148"/>
      <c r="AI220" s="149" t="s">
        <v>4137</v>
      </c>
      <c r="AJ220" s="144" t="s">
        <v>4138</v>
      </c>
      <c r="AK220" s="151">
        <v>16</v>
      </c>
      <c r="AL220" s="152" t="s">
        <v>4139</v>
      </c>
      <c r="AM220" s="149" t="s">
        <v>1889</v>
      </c>
      <c r="AN220" s="149" t="s">
        <v>1273</v>
      </c>
      <c r="AO220" s="149" t="s">
        <v>80</v>
      </c>
      <c r="AP220" s="149" t="s">
        <v>80</v>
      </c>
      <c r="AQ220" s="169" t="s">
        <v>81</v>
      </c>
      <c r="AR220" s="134" t="s">
        <v>3960</v>
      </c>
      <c r="AS220" s="154" t="s">
        <v>4140</v>
      </c>
      <c r="AT220" s="155" t="s">
        <v>4141</v>
      </c>
      <c r="AU220" s="156" t="s">
        <v>4142</v>
      </c>
      <c r="AV220" s="156" t="s">
        <v>1963</v>
      </c>
      <c r="AW220" s="159" t="s">
        <v>4143</v>
      </c>
      <c r="AX220" s="169" t="s">
        <v>4144</v>
      </c>
      <c r="AY220" s="169" t="s">
        <v>2534</v>
      </c>
      <c r="AZ220" s="159" t="s">
        <v>4145</v>
      </c>
      <c r="BA220" s="169"/>
      <c r="BB220" s="136" t="s">
        <v>91</v>
      </c>
      <c r="BC220" s="160"/>
      <c r="BD220" s="183" t="s">
        <v>4146</v>
      </c>
      <c r="BE220" s="159"/>
      <c r="BF220" s="138" t="s">
        <v>1810</v>
      </c>
      <c r="BG220" s="159" t="s">
        <v>4147</v>
      </c>
      <c r="BH220" s="138"/>
      <c r="BI220" s="161"/>
      <c r="BJ220" s="161"/>
      <c r="BK220" s="139"/>
      <c r="BL220" s="138"/>
      <c r="BM220" s="138"/>
      <c r="BN220" s="138"/>
      <c r="BO220" s="139"/>
      <c r="BP220" s="138"/>
      <c r="BQ220" s="138"/>
      <c r="BR220" s="138"/>
      <c r="BS220" s="139"/>
      <c r="BT220" s="138"/>
      <c r="BU220" s="138"/>
      <c r="BV220" s="138"/>
      <c r="BW220" s="139"/>
      <c r="BX220" s="138"/>
      <c r="BY220" s="138"/>
      <c r="BZ220" s="138"/>
      <c r="CA220" s="139"/>
      <c r="CB220" s="138"/>
      <c r="CC220" s="138"/>
      <c r="CD220" s="138"/>
      <c r="CE220" s="139"/>
      <c r="CF220" s="168">
        <v>45746</v>
      </c>
      <c r="CG220" s="143">
        <f t="shared" si="0"/>
        <v>3</v>
      </c>
      <c r="CH220" s="143">
        <f t="shared" si="1"/>
        <v>2025</v>
      </c>
      <c r="CI220" s="162" t="s">
        <v>2147</v>
      </c>
      <c r="CJ220" s="143" t="s">
        <v>1759</v>
      </c>
      <c r="CK220" s="163"/>
      <c r="CL220" s="170" t="s">
        <v>2148</v>
      </c>
      <c r="CM220" s="171"/>
      <c r="CN220" s="171"/>
      <c r="CO220" s="169"/>
      <c r="CP220" s="169" t="str">
        <f t="array" ref="CP220">IFERROR(INDEX(#REF!,MATCH(FALSE,ISERROR(SEARCH(#REF!,AP220)),0),1),"")</f>
        <v/>
      </c>
      <c r="CQ220" s="166" t="str">
        <f t="shared" si="2"/>
        <v>SULAWESI TENGGARA</v>
      </c>
    </row>
    <row r="221" spans="1:95" ht="29">
      <c r="A221" s="28">
        <v>220</v>
      </c>
      <c r="B221" s="127" t="s">
        <v>4181</v>
      </c>
      <c r="C221" s="128" t="s">
        <v>4182</v>
      </c>
      <c r="D221" s="129" t="s">
        <v>1750</v>
      </c>
      <c r="E221" s="128" t="s">
        <v>5929</v>
      </c>
      <c r="F221" s="33" t="s">
        <v>1678</v>
      </c>
      <c r="G221" s="132" t="s">
        <v>3873</v>
      </c>
      <c r="H221" s="179" t="s">
        <v>5934</v>
      </c>
      <c r="I221" s="133"/>
      <c r="J221" s="134"/>
      <c r="K221" s="135"/>
      <c r="L221" s="136"/>
      <c r="M221" s="137"/>
      <c r="N221" s="137"/>
      <c r="O221" s="136"/>
      <c r="P221" s="168">
        <v>45846</v>
      </c>
      <c r="Q221" s="140">
        <v>45846</v>
      </c>
      <c r="R221" s="141"/>
      <c r="S221" s="142"/>
      <c r="T221" s="143"/>
      <c r="U221" s="138"/>
      <c r="V221" s="144" t="s">
        <v>4183</v>
      </c>
      <c r="W221" s="140">
        <v>35682</v>
      </c>
      <c r="X221" s="143">
        <f ca="1">IF(ISBLANK(W221),"di isi",DATEDIF(W221,NOW(),"y"))</f>
        <v>28</v>
      </c>
      <c r="Y221" s="143" t="str">
        <f ca="1">IF(X221&lt;18,"&lt;18",IF(AND(X221&gt;=18,X221&lt;=20),"18-20",IF(AND(X221&gt;=21,X221&lt;=30),"21-30",IF(AND(X221&gt;=31,X221&lt;=40),"31-40",IF(AND(X221&gt;=41,X221&lt;=50),"41-50",IF(AND(X221&gt;=51,X221&lt;=60),"51-60","&gt;60"))))))</f>
        <v>21-30</v>
      </c>
      <c r="Z221" s="138" t="s">
        <v>72</v>
      </c>
      <c r="AA221" s="138" t="s">
        <v>73</v>
      </c>
      <c r="AB221" s="145" t="s">
        <v>74</v>
      </c>
      <c r="AC221" s="134" t="s">
        <v>106</v>
      </c>
      <c r="AD221" s="146" t="s">
        <v>1423</v>
      </c>
      <c r="AE221" s="146" t="s">
        <v>123</v>
      </c>
      <c r="AF221" s="147"/>
      <c r="AG221" s="148"/>
      <c r="AH221" s="148"/>
      <c r="AI221" s="149" t="s">
        <v>4184</v>
      </c>
      <c r="AJ221" s="150" t="s">
        <v>4185</v>
      </c>
      <c r="AK221" s="151">
        <f>LEN(AJ221)</f>
        <v>16</v>
      </c>
      <c r="AL221" s="152" t="s">
        <v>2800</v>
      </c>
      <c r="AM221" s="149" t="s">
        <v>1734</v>
      </c>
      <c r="AN221" s="149" t="s">
        <v>173</v>
      </c>
      <c r="AO221" s="149" t="s">
        <v>111</v>
      </c>
      <c r="AP221" s="149" t="s">
        <v>80</v>
      </c>
      <c r="AQ221" s="169" t="s">
        <v>81</v>
      </c>
      <c r="AR221" s="134"/>
      <c r="AS221" s="154" t="s">
        <v>4186</v>
      </c>
      <c r="AT221" s="155" t="s">
        <v>4187</v>
      </c>
      <c r="AU221" s="156" t="s">
        <v>4188</v>
      </c>
      <c r="AV221" s="156" t="s">
        <v>1787</v>
      </c>
      <c r="AW221" s="159" t="s">
        <v>4189</v>
      </c>
      <c r="AX221" s="169" t="s">
        <v>4190</v>
      </c>
      <c r="AY221" s="169" t="s">
        <v>1805</v>
      </c>
      <c r="AZ221" s="159" t="s">
        <v>4191</v>
      </c>
      <c r="BA221" s="169"/>
      <c r="BB221" s="136" t="s">
        <v>91</v>
      </c>
      <c r="BC221" s="160"/>
      <c r="BD221" s="159" t="s">
        <v>4192</v>
      </c>
      <c r="BE221" s="159"/>
      <c r="BF221" s="138" t="s">
        <v>1810</v>
      </c>
      <c r="BG221" s="159" t="s">
        <v>4193</v>
      </c>
      <c r="BH221" s="138"/>
      <c r="BI221" s="161"/>
      <c r="BJ221" s="161"/>
      <c r="BK221" s="139"/>
      <c r="BL221" s="138"/>
      <c r="BM221" s="138"/>
      <c r="BN221" s="138"/>
      <c r="BO221" s="139"/>
      <c r="BP221" s="138"/>
      <c r="BQ221" s="138"/>
      <c r="BR221" s="138"/>
      <c r="BS221" s="139"/>
      <c r="BT221" s="138"/>
      <c r="BU221" s="138"/>
      <c r="BV221" s="138"/>
      <c r="BW221" s="139"/>
      <c r="BX221" s="138"/>
      <c r="BY221" s="138"/>
      <c r="BZ221" s="138"/>
      <c r="CA221" s="139"/>
      <c r="CB221" s="138"/>
      <c r="CC221" s="138"/>
      <c r="CD221" s="138"/>
      <c r="CE221" s="139"/>
      <c r="CF221" s="168"/>
      <c r="CG221" s="143" t="str">
        <f t="shared" si="0"/>
        <v/>
      </c>
      <c r="CH221" s="143" t="str">
        <f t="shared" si="1"/>
        <v/>
      </c>
      <c r="CI221" s="162"/>
      <c r="CJ221" s="143" t="s">
        <v>1752</v>
      </c>
      <c r="CK221" s="163"/>
      <c r="CL221" s="170"/>
      <c r="CM221" s="165"/>
      <c r="CN221" s="165"/>
      <c r="CO221" s="166"/>
      <c r="CP221" s="166" t="str">
        <f t="array" ref="CP221">IFERROR(INDEX(#REF!,MATCH(FALSE,ISERROR(SEARCH(#REF!,AP221)),0),1),"")</f>
        <v/>
      </c>
      <c r="CQ221" s="166" t="str">
        <f t="shared" si="2"/>
        <v>SULAWESI TENGGARA</v>
      </c>
    </row>
    <row r="222" spans="1:95" ht="15">
      <c r="A222" s="28">
        <v>221</v>
      </c>
      <c r="B222" s="127" t="s">
        <v>4194</v>
      </c>
      <c r="C222" s="128" t="s">
        <v>4195</v>
      </c>
      <c r="D222" s="129" t="s">
        <v>1750</v>
      </c>
      <c r="E222" s="128" t="s">
        <v>5929</v>
      </c>
      <c r="F222" s="33" t="s">
        <v>1678</v>
      </c>
      <c r="G222" s="132" t="s">
        <v>3873</v>
      </c>
      <c r="H222" s="179" t="s">
        <v>5934</v>
      </c>
      <c r="I222" s="133"/>
      <c r="J222" s="134"/>
      <c r="K222" s="135"/>
      <c r="L222" s="136"/>
      <c r="M222" s="137"/>
      <c r="N222" s="137"/>
      <c r="O222" s="136"/>
      <c r="P222" s="168"/>
      <c r="Q222" s="140"/>
      <c r="R222" s="141"/>
      <c r="S222" s="142"/>
      <c r="T222" s="143"/>
      <c r="U222" s="138"/>
      <c r="V222" s="144" t="s">
        <v>4196</v>
      </c>
      <c r="W222" s="140">
        <v>34791</v>
      </c>
      <c r="X222" s="143">
        <f ca="1">IF(ISBLANK(W222),"di isi",DATEDIF(W222,NOW(),"y"))</f>
        <v>30</v>
      </c>
      <c r="Y222" s="143" t="str">
        <f ca="1">IF(X222&lt;18,"&lt;18",IF(AND(X222&gt;=18,X222&lt;=20),"18-20",IF(AND(X222&gt;=21,X222&lt;=30),"21-30",IF(AND(X222&gt;=31,X222&lt;=40),"31-40",IF(AND(X222&gt;=41,X222&lt;=50),"41-50",IF(AND(X222&gt;=51,X222&lt;=60),"51-60","&gt;60"))))))</f>
        <v>21-30</v>
      </c>
      <c r="Z222" s="138" t="s">
        <v>72</v>
      </c>
      <c r="AA222" s="138" t="s">
        <v>73</v>
      </c>
      <c r="AB222" s="145" t="s">
        <v>328</v>
      </c>
      <c r="AC222" s="134" t="s">
        <v>75</v>
      </c>
      <c r="AD222" s="146" t="s">
        <v>4197</v>
      </c>
      <c r="AE222" s="146" t="s">
        <v>4198</v>
      </c>
      <c r="AF222" s="147"/>
      <c r="AG222" s="148"/>
      <c r="AH222" s="148"/>
      <c r="AI222" s="149" t="s">
        <v>4199</v>
      </c>
      <c r="AJ222" s="144" t="s">
        <v>4200</v>
      </c>
      <c r="AK222" s="151">
        <f>LEN(AJ222)</f>
        <v>16</v>
      </c>
      <c r="AL222" s="152" t="s">
        <v>4201</v>
      </c>
      <c r="AM222" s="149" t="s">
        <v>507</v>
      </c>
      <c r="AN222" s="149" t="s">
        <v>864</v>
      </c>
      <c r="AO222" s="149" t="s">
        <v>333</v>
      </c>
      <c r="AP222" s="149" t="s">
        <v>80</v>
      </c>
      <c r="AQ222" s="169" t="s">
        <v>81</v>
      </c>
      <c r="AR222" s="134"/>
      <c r="AS222" s="146"/>
      <c r="AT222" s="155" t="s">
        <v>4202</v>
      </c>
      <c r="AU222" s="156"/>
      <c r="AV222" s="156"/>
      <c r="AW222" s="159"/>
      <c r="AX222" s="169"/>
      <c r="AY222" s="169"/>
      <c r="AZ222" s="159"/>
      <c r="BA222" s="169"/>
      <c r="BB222" s="136" t="s">
        <v>91</v>
      </c>
      <c r="BC222" s="160"/>
      <c r="BD222" s="159"/>
      <c r="BE222" s="159"/>
      <c r="BF222" s="138" t="s">
        <v>1810</v>
      </c>
      <c r="BG222" s="159" t="s">
        <v>4203</v>
      </c>
      <c r="BH222" s="138"/>
      <c r="BI222" s="161"/>
      <c r="BJ222" s="161"/>
      <c r="BK222" s="139"/>
      <c r="BL222" s="138"/>
      <c r="BM222" s="138"/>
      <c r="BN222" s="138"/>
      <c r="BO222" s="139"/>
      <c r="BP222" s="138"/>
      <c r="BQ222" s="138"/>
      <c r="BR222" s="138"/>
      <c r="BS222" s="139"/>
      <c r="BT222" s="138"/>
      <c r="BU222" s="138"/>
      <c r="BV222" s="138"/>
      <c r="BW222" s="139"/>
      <c r="BX222" s="138"/>
      <c r="BY222" s="138"/>
      <c r="BZ222" s="138"/>
      <c r="CA222" s="139"/>
      <c r="CB222" s="138"/>
      <c r="CC222" s="138"/>
      <c r="CD222" s="138"/>
      <c r="CE222" s="139"/>
      <c r="CF222" s="168">
        <v>45889</v>
      </c>
      <c r="CG222" s="143">
        <f t="shared" si="0"/>
        <v>8</v>
      </c>
      <c r="CH222" s="143">
        <f t="shared" si="1"/>
        <v>2025</v>
      </c>
      <c r="CI222" s="162" t="s">
        <v>2147</v>
      </c>
      <c r="CJ222" s="143" t="s">
        <v>1759</v>
      </c>
      <c r="CK222" s="163"/>
      <c r="CL222" s="170" t="s">
        <v>1795</v>
      </c>
      <c r="CM222" s="165"/>
      <c r="CN222" s="165"/>
      <c r="CO222" s="166"/>
      <c r="CP222" s="166" t="str">
        <f t="array" ref="CP222">IFERROR(INDEX(#REF!,MATCH(FALSE,ISERROR(SEARCH(#REF!,AP222)),0),1),"")</f>
        <v/>
      </c>
      <c r="CQ222" s="166" t="str">
        <f t="shared" si="2"/>
        <v>SULAWESI TENGGARA</v>
      </c>
    </row>
    <row r="223" spans="1:95" ht="29">
      <c r="A223" s="103">
        <v>222</v>
      </c>
      <c r="B223" s="127" t="s">
        <v>4206</v>
      </c>
      <c r="C223" s="128" t="s">
        <v>4207</v>
      </c>
      <c r="D223" s="129" t="s">
        <v>1750</v>
      </c>
      <c r="E223" s="128" t="s">
        <v>5929</v>
      </c>
      <c r="F223" s="33" t="s">
        <v>1678</v>
      </c>
      <c r="G223" s="132" t="s">
        <v>3873</v>
      </c>
      <c r="H223" s="179" t="s">
        <v>5934</v>
      </c>
      <c r="I223" s="133"/>
      <c r="J223" s="134"/>
      <c r="K223" s="135"/>
      <c r="L223" s="136"/>
      <c r="M223" s="137"/>
      <c r="N223" s="137"/>
      <c r="O223" s="136"/>
      <c r="P223" s="168">
        <v>45846</v>
      </c>
      <c r="Q223" s="140">
        <v>45846</v>
      </c>
      <c r="R223" s="141"/>
      <c r="S223" s="142"/>
      <c r="T223" s="143"/>
      <c r="U223" s="138"/>
      <c r="V223" s="144" t="s">
        <v>1671</v>
      </c>
      <c r="W223" s="140">
        <v>33794</v>
      </c>
      <c r="X223" s="143">
        <f ca="1">IF(ISBLANK(W223),"di isi",DATEDIF(W223,NOW(),"y"))</f>
        <v>33</v>
      </c>
      <c r="Y223" s="143" t="str">
        <f ca="1">IF(X223&lt;18,"&lt;18",IF(AND(X223&gt;=18,X223&lt;=20),"18-20",IF(AND(X223&gt;=21,X223&lt;=30),"21-30",IF(AND(X223&gt;=31,X223&lt;=40),"31-40",IF(AND(X223&gt;=41,X223&lt;=50),"41-50",IF(AND(X223&gt;=51,X223&lt;=60),"51-60","&gt;60"))))))</f>
        <v>31-40</v>
      </c>
      <c r="Z223" s="138" t="s">
        <v>72</v>
      </c>
      <c r="AA223" s="138" t="s">
        <v>73</v>
      </c>
      <c r="AB223" s="145" t="s">
        <v>74</v>
      </c>
      <c r="AC223" s="134" t="s">
        <v>184</v>
      </c>
      <c r="AD223" s="146" t="s">
        <v>930</v>
      </c>
      <c r="AE223" s="146" t="s">
        <v>4208</v>
      </c>
      <c r="AF223" s="147"/>
      <c r="AG223" s="148"/>
      <c r="AH223" s="148"/>
      <c r="AI223" s="149" t="s">
        <v>3885</v>
      </c>
      <c r="AJ223" s="144" t="s">
        <v>4209</v>
      </c>
      <c r="AK223" s="151">
        <f>LEN(AJ223)</f>
        <v>16</v>
      </c>
      <c r="AL223" s="152" t="s">
        <v>3959</v>
      </c>
      <c r="AM223" s="149" t="s">
        <v>1889</v>
      </c>
      <c r="AN223" s="149" t="s">
        <v>1671</v>
      </c>
      <c r="AO223" s="149" t="s">
        <v>80</v>
      </c>
      <c r="AP223" s="149" t="s">
        <v>80</v>
      </c>
      <c r="AQ223" s="169" t="s">
        <v>81</v>
      </c>
      <c r="AR223" s="134"/>
      <c r="AS223" s="154" t="s">
        <v>4210</v>
      </c>
      <c r="AT223" s="155" t="s">
        <v>3965</v>
      </c>
      <c r="AU223" s="156" t="s">
        <v>4211</v>
      </c>
      <c r="AV223" s="156" t="s">
        <v>1738</v>
      </c>
      <c r="AW223" s="159" t="s">
        <v>4212</v>
      </c>
      <c r="AX223" s="169" t="s">
        <v>4213</v>
      </c>
      <c r="AY223" s="169" t="s">
        <v>1805</v>
      </c>
      <c r="AZ223" s="159" t="s">
        <v>3962</v>
      </c>
      <c r="BA223" s="169"/>
      <c r="BB223" s="136" t="s">
        <v>91</v>
      </c>
      <c r="BC223" s="160"/>
      <c r="BD223" s="159" t="s">
        <v>4214</v>
      </c>
      <c r="BE223" s="159"/>
      <c r="BF223" s="138" t="s">
        <v>1810</v>
      </c>
      <c r="BG223" s="159" t="s">
        <v>3971</v>
      </c>
      <c r="BH223" s="138"/>
      <c r="BI223" s="161"/>
      <c r="BJ223" s="161"/>
      <c r="BK223" s="139"/>
      <c r="BL223" s="138"/>
      <c r="BM223" s="138"/>
      <c r="BN223" s="138"/>
      <c r="BO223" s="139"/>
      <c r="BP223" s="138"/>
      <c r="BQ223" s="138"/>
      <c r="BR223" s="138"/>
      <c r="BS223" s="139"/>
      <c r="BT223" s="138"/>
      <c r="BU223" s="138"/>
      <c r="BV223" s="138"/>
      <c r="BW223" s="139"/>
      <c r="BX223" s="138"/>
      <c r="BY223" s="138"/>
      <c r="BZ223" s="138"/>
      <c r="CA223" s="139"/>
      <c r="CB223" s="138"/>
      <c r="CC223" s="138"/>
      <c r="CD223" s="138"/>
      <c r="CE223" s="139"/>
      <c r="CF223" s="168"/>
      <c r="CG223" s="143" t="str">
        <f t="shared" si="0"/>
        <v/>
      </c>
      <c r="CH223" s="143" t="str">
        <f t="shared" si="1"/>
        <v/>
      </c>
      <c r="CI223" s="162"/>
      <c r="CJ223" s="143" t="s">
        <v>1752</v>
      </c>
      <c r="CK223" s="163"/>
      <c r="CL223" s="170"/>
      <c r="CM223" s="165"/>
      <c r="CN223" s="165"/>
      <c r="CO223" s="166"/>
      <c r="CP223" s="166" t="str">
        <f t="array" ref="CP223">IFERROR(INDEX(#REF!,MATCH(FALSE,ISERROR(SEARCH(#REF!,AP223)),0),1),"")</f>
        <v/>
      </c>
      <c r="CQ223" s="166" t="str">
        <f t="shared" si="2"/>
        <v>SULAWESI TENGGARA</v>
      </c>
    </row>
    <row r="224" spans="1:95" ht="29">
      <c r="A224" s="28">
        <v>223</v>
      </c>
      <c r="B224" s="127" t="s">
        <v>4215</v>
      </c>
      <c r="C224" s="175" t="s">
        <v>4216</v>
      </c>
      <c r="D224" s="129" t="s">
        <v>1750</v>
      </c>
      <c r="E224" s="128" t="s">
        <v>5929</v>
      </c>
      <c r="F224" s="33" t="s">
        <v>1678</v>
      </c>
      <c r="G224" s="132" t="s">
        <v>3873</v>
      </c>
      <c r="H224" s="179" t="s">
        <v>5934</v>
      </c>
      <c r="I224" s="133"/>
      <c r="J224" s="134"/>
      <c r="K224" s="135"/>
      <c r="L224" s="136"/>
      <c r="M224" s="137"/>
      <c r="N224" s="137"/>
      <c r="O224" s="136"/>
      <c r="P224" s="168">
        <v>45846</v>
      </c>
      <c r="Q224" s="140">
        <v>45846</v>
      </c>
      <c r="R224" s="141"/>
      <c r="S224" s="142"/>
      <c r="T224" s="143"/>
      <c r="U224" s="138"/>
      <c r="V224" s="144" t="s">
        <v>2035</v>
      </c>
      <c r="W224" s="140">
        <v>34911</v>
      </c>
      <c r="X224" s="143">
        <f ca="1">IF(ISBLANK(W224),"di isi",DATEDIF(W224,NOW(),"y"))</f>
        <v>30</v>
      </c>
      <c r="Y224" s="143" t="str">
        <f ca="1">IF(X224&lt;18,"&lt;18",IF(AND(X224&gt;=18,X224&lt;=20),"18-20",IF(AND(X224&gt;=21,X224&lt;=30),"21-30",IF(AND(X224&gt;=31,X224&lt;=40),"31-40",IF(AND(X224&gt;=41,X224&lt;=50),"41-50",IF(AND(X224&gt;=51,X224&lt;=60),"51-60","&gt;60"))))))</f>
        <v>21-30</v>
      </c>
      <c r="Z224" s="138" t="s">
        <v>72</v>
      </c>
      <c r="AA224" s="138" t="s">
        <v>73</v>
      </c>
      <c r="AB224" s="145" t="s">
        <v>74</v>
      </c>
      <c r="AC224" s="134" t="s">
        <v>184</v>
      </c>
      <c r="AD224" s="146" t="s">
        <v>4217</v>
      </c>
      <c r="AE224" s="146" t="s">
        <v>4218</v>
      </c>
      <c r="AF224" s="147"/>
      <c r="AG224" s="148"/>
      <c r="AH224" s="148"/>
      <c r="AI224" s="149" t="s">
        <v>4219</v>
      </c>
      <c r="AJ224" s="144" t="s">
        <v>4220</v>
      </c>
      <c r="AK224" s="151">
        <f>LEN(AJ224)</f>
        <v>16</v>
      </c>
      <c r="AL224" s="152" t="s">
        <v>2991</v>
      </c>
      <c r="AM224" s="149" t="s">
        <v>1734</v>
      </c>
      <c r="AN224" s="149" t="s">
        <v>289</v>
      </c>
      <c r="AO224" s="149" t="s">
        <v>253</v>
      </c>
      <c r="AP224" s="149" t="s">
        <v>80</v>
      </c>
      <c r="AQ224" s="169" t="s">
        <v>81</v>
      </c>
      <c r="AR224" s="134"/>
      <c r="AS224" s="146"/>
      <c r="AT224" s="155" t="s">
        <v>4221</v>
      </c>
      <c r="AU224" s="156"/>
      <c r="AV224" s="156"/>
      <c r="AW224" s="159"/>
      <c r="AX224" s="169"/>
      <c r="AY224" s="169"/>
      <c r="AZ224" s="159"/>
      <c r="BA224" s="169"/>
      <c r="BB224" s="136" t="s">
        <v>91</v>
      </c>
      <c r="BC224" s="160"/>
      <c r="BD224" s="187"/>
      <c r="BE224" s="159"/>
      <c r="BF224" s="138" t="s">
        <v>1810</v>
      </c>
      <c r="BG224" s="159" t="s">
        <v>4222</v>
      </c>
      <c r="BH224" s="138"/>
      <c r="BI224" s="161"/>
      <c r="BJ224" s="161"/>
      <c r="BK224" s="139"/>
      <c r="BL224" s="138"/>
      <c r="BM224" s="138"/>
      <c r="BN224" s="138"/>
      <c r="BO224" s="139"/>
      <c r="BP224" s="138"/>
      <c r="BQ224" s="138"/>
      <c r="BR224" s="138"/>
      <c r="BS224" s="139"/>
      <c r="BT224" s="138"/>
      <c r="BU224" s="138"/>
      <c r="BV224" s="138"/>
      <c r="BW224" s="139"/>
      <c r="BX224" s="138"/>
      <c r="BY224" s="138"/>
      <c r="BZ224" s="138"/>
      <c r="CA224" s="139"/>
      <c r="CB224" s="138"/>
      <c r="CC224" s="138"/>
      <c r="CD224" s="138"/>
      <c r="CE224" s="139"/>
      <c r="CF224" s="168"/>
      <c r="CG224" s="143" t="str">
        <f t="shared" si="0"/>
        <v/>
      </c>
      <c r="CH224" s="143" t="str">
        <f t="shared" si="1"/>
        <v/>
      </c>
      <c r="CI224" s="162"/>
      <c r="CJ224" s="143" t="s">
        <v>1752</v>
      </c>
      <c r="CK224" s="163"/>
      <c r="CL224" s="170"/>
      <c r="CM224" s="165"/>
      <c r="CN224" s="165"/>
      <c r="CO224" s="166"/>
      <c r="CP224" s="166" t="str">
        <f t="array" ref="CP224">IFERROR(INDEX(#REF!,MATCH(FALSE,ISERROR(SEARCH(#REF!,AP224)),0),1),"")</f>
        <v/>
      </c>
      <c r="CQ224" s="166" t="str">
        <f t="shared" si="2"/>
        <v>SULAWESI TENGGARA</v>
      </c>
    </row>
    <row r="225" spans="1:95" ht="15">
      <c r="A225" s="28">
        <v>224</v>
      </c>
      <c r="B225" s="133" t="s">
        <v>4363</v>
      </c>
      <c r="C225" s="211" t="s">
        <v>4364</v>
      </c>
      <c r="D225" s="129" t="s">
        <v>1750</v>
      </c>
      <c r="E225" s="128" t="s">
        <v>5929</v>
      </c>
      <c r="F225" s="33" t="s">
        <v>1678</v>
      </c>
      <c r="G225" s="174" t="s">
        <v>1955</v>
      </c>
      <c r="H225" s="179" t="s">
        <v>5935</v>
      </c>
      <c r="I225" s="133"/>
      <c r="J225" s="134" t="s">
        <v>1911</v>
      </c>
      <c r="K225" s="135" t="e">
        <v>#REF!</v>
      </c>
      <c r="L225" s="169"/>
      <c r="M225" s="137"/>
      <c r="N225" s="137"/>
      <c r="O225" s="136"/>
      <c r="P225" s="168">
        <v>45846</v>
      </c>
      <c r="Q225" s="140">
        <v>45846</v>
      </c>
      <c r="R225" s="141" t="s">
        <v>1751</v>
      </c>
      <c r="S225" s="142" t="s">
        <v>1751</v>
      </c>
      <c r="T225" s="143" t="s">
        <v>3956</v>
      </c>
      <c r="U225" s="138"/>
      <c r="V225" s="144" t="s">
        <v>3563</v>
      </c>
      <c r="W225" s="212">
        <v>37645</v>
      </c>
      <c r="X225" s="143">
        <v>22</v>
      </c>
      <c r="Y225" s="143" t="s">
        <v>96</v>
      </c>
      <c r="Z225" s="138" t="s">
        <v>72</v>
      </c>
      <c r="AA225" s="138" t="s">
        <v>73</v>
      </c>
      <c r="AB225" s="145" t="s">
        <v>4365</v>
      </c>
      <c r="AC225" s="134" t="s">
        <v>184</v>
      </c>
      <c r="AD225" s="146" t="s">
        <v>4150</v>
      </c>
      <c r="AE225" s="146" t="s">
        <v>962</v>
      </c>
      <c r="AF225" s="147"/>
      <c r="AG225" s="148"/>
      <c r="AH225" s="148"/>
      <c r="AI225" s="149" t="s">
        <v>4366</v>
      </c>
      <c r="AJ225" s="144" t="s">
        <v>4367</v>
      </c>
      <c r="AK225" s="151">
        <v>16</v>
      </c>
      <c r="AL225" s="188" t="s">
        <v>4326</v>
      </c>
      <c r="AM225" s="169" t="s">
        <v>1734</v>
      </c>
      <c r="AN225" s="169" t="s">
        <v>559</v>
      </c>
      <c r="AO225" s="169" t="s">
        <v>111</v>
      </c>
      <c r="AP225" s="169" t="s">
        <v>80</v>
      </c>
      <c r="AQ225" s="169" t="s">
        <v>81</v>
      </c>
      <c r="AR225" s="134" t="str">
        <f>IF(CO225&lt;&gt;"","Ring 1",IF(CP225&lt;&gt;"","Ring 2",IF(CQ225&lt;&gt;"","Ring 3","Ring 4")))</f>
        <v>Ring 3</v>
      </c>
      <c r="AS225" s="154" t="s">
        <v>4368</v>
      </c>
      <c r="AT225" s="150" t="s">
        <v>4369</v>
      </c>
      <c r="AU225" s="156" t="s">
        <v>4370</v>
      </c>
      <c r="AV225" s="156" t="s">
        <v>2197</v>
      </c>
      <c r="AW225" s="159" t="s">
        <v>4371</v>
      </c>
      <c r="AX225" s="169" t="s">
        <v>4372</v>
      </c>
      <c r="AY225" s="169" t="s">
        <v>1741</v>
      </c>
      <c r="AZ225" s="159" t="s">
        <v>4373</v>
      </c>
      <c r="BA225" s="208"/>
      <c r="BB225" s="136" t="s">
        <v>91</v>
      </c>
      <c r="BC225" s="160"/>
      <c r="BD225" s="183" t="s">
        <v>4374</v>
      </c>
      <c r="BE225" s="159"/>
      <c r="BF225" s="138" t="s">
        <v>1810</v>
      </c>
      <c r="BG225" s="214" t="s">
        <v>4375</v>
      </c>
      <c r="BH225" s="138"/>
      <c r="BI225" s="161"/>
      <c r="BJ225" s="161"/>
      <c r="BK225" s="139"/>
      <c r="BL225" s="138"/>
      <c r="BM225" s="138"/>
      <c r="BN225" s="138"/>
      <c r="BO225" s="139"/>
      <c r="BP225" s="138"/>
      <c r="BQ225" s="138"/>
      <c r="BR225" s="138"/>
      <c r="BS225" s="139"/>
      <c r="BT225" s="138"/>
      <c r="BU225" s="138"/>
      <c r="BV225" s="138"/>
      <c r="BW225" s="139"/>
      <c r="BX225" s="138"/>
      <c r="BY225" s="138"/>
      <c r="BZ225" s="138"/>
      <c r="CA225" s="139"/>
      <c r="CB225" s="138"/>
      <c r="CC225" s="138"/>
      <c r="CD225" s="138"/>
      <c r="CE225" s="139"/>
      <c r="CF225" s="168">
        <v>45858</v>
      </c>
      <c r="CG225" s="143">
        <f t="shared" si="0"/>
        <v>7</v>
      </c>
      <c r="CH225" s="143">
        <f t="shared" si="1"/>
        <v>2025</v>
      </c>
      <c r="CI225" s="162" t="s">
        <v>1908</v>
      </c>
      <c r="CJ225" s="143" t="s">
        <v>1759</v>
      </c>
      <c r="CK225" s="163"/>
      <c r="CL225" s="170" t="s">
        <v>1908</v>
      </c>
      <c r="CM225" s="165"/>
      <c r="CN225" s="165"/>
      <c r="CO225" s="166"/>
      <c r="CP225" s="166" t="str">
        <f t="array" ref="CP225">IFERROR(INDEX(#REF!,MATCH(FALSE,ISERROR(SEARCH(#REF!,AP225)),0),1),"")</f>
        <v/>
      </c>
      <c r="CQ225" s="166" t="str">
        <f t="shared" si="2"/>
        <v>SULAWESI TENGGARA</v>
      </c>
    </row>
    <row r="226" spans="1:95" ht="15">
      <c r="A226" s="103">
        <v>225</v>
      </c>
      <c r="B226" s="133" t="s">
        <v>4427</v>
      </c>
      <c r="C226" s="211" t="s">
        <v>4428</v>
      </c>
      <c r="D226" s="129" t="s">
        <v>1750</v>
      </c>
      <c r="E226" s="128" t="s">
        <v>5929</v>
      </c>
      <c r="F226" s="33" t="s">
        <v>1678</v>
      </c>
      <c r="G226" s="174" t="s">
        <v>1955</v>
      </c>
      <c r="H226" s="179" t="s">
        <v>5935</v>
      </c>
      <c r="I226" s="133"/>
      <c r="J226" s="134" t="s">
        <v>1911</v>
      </c>
      <c r="K226" s="135" t="e">
        <v>#REF!</v>
      </c>
      <c r="L226" s="169"/>
      <c r="M226" s="137"/>
      <c r="N226" s="137"/>
      <c r="O226" s="136"/>
      <c r="P226" s="168">
        <v>45846</v>
      </c>
      <c r="Q226" s="140">
        <v>45846</v>
      </c>
      <c r="R226" s="141" t="s">
        <v>1751</v>
      </c>
      <c r="S226" s="142" t="s">
        <v>1751</v>
      </c>
      <c r="T226" s="143" t="s">
        <v>3956</v>
      </c>
      <c r="U226" s="138"/>
      <c r="V226" s="144" t="s">
        <v>289</v>
      </c>
      <c r="W226" s="212">
        <v>37086</v>
      </c>
      <c r="X226" s="143">
        <v>23</v>
      </c>
      <c r="Y226" s="143" t="s">
        <v>96</v>
      </c>
      <c r="Z226" s="138" t="s">
        <v>72</v>
      </c>
      <c r="AA226" s="138" t="s">
        <v>73</v>
      </c>
      <c r="AB226" s="145" t="s">
        <v>1724</v>
      </c>
      <c r="AC226" s="134" t="s">
        <v>242</v>
      </c>
      <c r="AD226" s="146" t="s">
        <v>4429</v>
      </c>
      <c r="AE226" s="146" t="s">
        <v>215</v>
      </c>
      <c r="AF226" s="147"/>
      <c r="AG226" s="148"/>
      <c r="AH226" s="148"/>
      <c r="AI226" s="149" t="s">
        <v>4430</v>
      </c>
      <c r="AJ226" s="144" t="s">
        <v>4431</v>
      </c>
      <c r="AK226" s="151">
        <v>16</v>
      </c>
      <c r="AL226" s="188" t="s">
        <v>4432</v>
      </c>
      <c r="AM226" s="169" t="s">
        <v>1976</v>
      </c>
      <c r="AN226" s="169" t="s">
        <v>289</v>
      </c>
      <c r="AO226" s="169" t="s">
        <v>253</v>
      </c>
      <c r="AP226" s="169" t="s">
        <v>80</v>
      </c>
      <c r="AQ226" s="169" t="s">
        <v>81</v>
      </c>
      <c r="AR226" s="134" t="str">
        <f>IF(CO226&lt;&gt;"","Ring 1",IF(CP226&lt;&gt;"","Ring 2",IF(CQ226&lt;&gt;"","Ring 3","Ring 4")))</f>
        <v>Ring 3</v>
      </c>
      <c r="AS226" s="154" t="s">
        <v>4433</v>
      </c>
      <c r="AT226" s="150" t="s">
        <v>4434</v>
      </c>
      <c r="AU226" s="156" t="s">
        <v>4435</v>
      </c>
      <c r="AV226" s="156" t="s">
        <v>2327</v>
      </c>
      <c r="AW226" s="159" t="s">
        <v>4436</v>
      </c>
      <c r="AX226" s="169" t="s">
        <v>4437</v>
      </c>
      <c r="AY226" s="169" t="s">
        <v>3086</v>
      </c>
      <c r="AZ226" s="159" t="s">
        <v>4438</v>
      </c>
      <c r="BA226" s="208"/>
      <c r="BB226" s="136" t="s">
        <v>91</v>
      </c>
      <c r="BC226" s="160"/>
      <c r="BD226" s="239" t="s">
        <v>4439</v>
      </c>
      <c r="BE226" s="159"/>
      <c r="BF226" s="138" t="s">
        <v>1810</v>
      </c>
      <c r="BG226" s="214" t="s">
        <v>4440</v>
      </c>
      <c r="BH226" s="138"/>
      <c r="BI226" s="161"/>
      <c r="BJ226" s="161"/>
      <c r="BK226" s="139"/>
      <c r="BL226" s="138"/>
      <c r="BM226" s="138"/>
      <c r="BN226" s="138"/>
      <c r="BO226" s="139"/>
      <c r="BP226" s="138"/>
      <c r="BQ226" s="138"/>
      <c r="BR226" s="138"/>
      <c r="BS226" s="139"/>
      <c r="BT226" s="138"/>
      <c r="BU226" s="138"/>
      <c r="BV226" s="138"/>
      <c r="BW226" s="139"/>
      <c r="BX226" s="138"/>
      <c r="BY226" s="138"/>
      <c r="BZ226" s="138"/>
      <c r="CA226" s="139"/>
      <c r="CB226" s="138"/>
      <c r="CC226" s="138"/>
      <c r="CD226" s="138"/>
      <c r="CE226" s="139"/>
      <c r="CF226" s="168">
        <v>45952</v>
      </c>
      <c r="CG226" s="143">
        <f t="shared" si="0"/>
        <v>10</v>
      </c>
      <c r="CH226" s="143">
        <f t="shared" si="1"/>
        <v>2025</v>
      </c>
      <c r="CI226" s="162" t="s">
        <v>1908</v>
      </c>
      <c r="CJ226" s="143" t="s">
        <v>1759</v>
      </c>
      <c r="CK226" s="163"/>
      <c r="CL226" s="170" t="s">
        <v>1908</v>
      </c>
      <c r="CM226" s="165"/>
      <c r="CN226" s="165"/>
      <c r="CO226" s="166"/>
      <c r="CP226" s="166" t="str">
        <f t="array" ref="CP226">IFERROR(INDEX(#REF!,MATCH(FALSE,ISERROR(SEARCH(#REF!,AP226)),0),1),"")</f>
        <v/>
      </c>
      <c r="CQ226" s="166" t="str">
        <f t="shared" si="2"/>
        <v>SULAWESI TENGGARA</v>
      </c>
    </row>
    <row r="227" spans="1:95" ht="29">
      <c r="A227" s="28">
        <v>226</v>
      </c>
      <c r="B227" s="133" t="s">
        <v>4469</v>
      </c>
      <c r="C227" s="211" t="s">
        <v>4470</v>
      </c>
      <c r="D227" s="129" t="s">
        <v>1750</v>
      </c>
      <c r="E227" s="128" t="s">
        <v>5929</v>
      </c>
      <c r="F227" s="33" t="s">
        <v>1678</v>
      </c>
      <c r="G227" s="174" t="s">
        <v>1955</v>
      </c>
      <c r="H227" s="179" t="s">
        <v>5935</v>
      </c>
      <c r="I227" s="133"/>
      <c r="J227" s="134" t="s">
        <v>2047</v>
      </c>
      <c r="K227" s="135" t="e">
        <f>VLOOKUP(J227,#REF!,3,0)</f>
        <v>#REF!</v>
      </c>
      <c r="L227" s="169"/>
      <c r="M227" s="137"/>
      <c r="N227" s="137"/>
      <c r="O227" s="136"/>
      <c r="P227" s="168">
        <v>45846</v>
      </c>
      <c r="Q227" s="140">
        <v>45846</v>
      </c>
      <c r="R227" s="141" t="str">
        <f ca="1">IF(ISBLANK(Q227),"N.A",DATEDIF($Q227,NOW(),"y")&amp;"."&amp;DATEDIF($Q227,NOW(),"ym"))</f>
        <v>0.4</v>
      </c>
      <c r="S227" s="142">
        <f ca="1">IF(ISBLANK(Q227),"N.A",DATEDIF($Q227,NOW(),"y"))</f>
        <v>0</v>
      </c>
      <c r="T227" s="143" t="str">
        <f ca="1">IF(S227&lt;2,"&lt;2",IF(AND(S227&gt;=2,S227&lt;=5),"2-5",IF(AND(S227&gt;5,S227&lt;=10),"6-10",IF(AND(S227&gt;10,S227&lt;=15),"11-15","&gt;15"))))</f>
        <v>&lt;2</v>
      </c>
      <c r="U227" s="138"/>
      <c r="V227" s="144" t="s">
        <v>3702</v>
      </c>
      <c r="W227" s="212">
        <v>33765</v>
      </c>
      <c r="X227" s="143">
        <f ca="1">IF(ISBLANK(W227),"di isi",DATEDIF(W227,NOW(),"y"))</f>
        <v>33</v>
      </c>
      <c r="Y227" s="143" t="str">
        <f ca="1">IF(X227&lt;18,"&lt;18",IF(AND(X227&gt;=18,X227&lt;=20),"18-20",IF(AND(X227&gt;=21,X227&lt;=30),"21-30",IF(AND(X227&gt;=31,X227&lt;=40),"31-40",IF(AND(X227&gt;=41,X227&lt;=50),"41-50",IF(AND(X227&gt;=51,X227&lt;=60),"51-60","&gt;60"))))))</f>
        <v>31-40</v>
      </c>
      <c r="Z227" s="138" t="s">
        <v>72</v>
      </c>
      <c r="AA227" s="138" t="s">
        <v>73</v>
      </c>
      <c r="AB227" s="145" t="s">
        <v>74</v>
      </c>
      <c r="AC227" s="134" t="s">
        <v>4471</v>
      </c>
      <c r="AD227" s="146" t="s">
        <v>4472</v>
      </c>
      <c r="AE227" s="146" t="s">
        <v>4473</v>
      </c>
      <c r="AF227" s="147"/>
      <c r="AG227" s="148"/>
      <c r="AH227" s="148"/>
      <c r="AI227" s="149" t="s">
        <v>4474</v>
      </c>
      <c r="AJ227" s="150" t="s">
        <v>4475</v>
      </c>
      <c r="AK227" s="151">
        <f>LEN(AJ227)</f>
        <v>16</v>
      </c>
      <c r="AL227" s="188" t="s">
        <v>2052</v>
      </c>
      <c r="AM227" s="169" t="s">
        <v>4476</v>
      </c>
      <c r="AN227" s="169" t="s">
        <v>110</v>
      </c>
      <c r="AO227" s="169" t="s">
        <v>111</v>
      </c>
      <c r="AP227" s="169" t="s">
        <v>80</v>
      </c>
      <c r="AQ227" s="169" t="s">
        <v>81</v>
      </c>
      <c r="AR227" s="134" t="str">
        <f>IF(CO227&lt;&gt;"","Ring 1",IF(CP227&lt;&gt;"","Ring 2",IF(CQ227&lt;&gt;"","Ring 3","Ring 4")))</f>
        <v>Ring 3</v>
      </c>
      <c r="AS227" s="154" t="s">
        <v>4477</v>
      </c>
      <c r="AT227" s="150" t="s">
        <v>4478</v>
      </c>
      <c r="AU227" s="156" t="s">
        <v>4479</v>
      </c>
      <c r="AV227" s="156" t="s">
        <v>1741</v>
      </c>
      <c r="AW227" s="159" t="s">
        <v>4480</v>
      </c>
      <c r="AX227" s="169" t="s">
        <v>4481</v>
      </c>
      <c r="AY227" s="169" t="s">
        <v>1854</v>
      </c>
      <c r="AZ227" s="159" t="s">
        <v>4482</v>
      </c>
      <c r="BA227" s="208"/>
      <c r="BB227" s="136" t="s">
        <v>91</v>
      </c>
      <c r="BC227" s="160"/>
      <c r="BD227" s="183" t="s">
        <v>4483</v>
      </c>
      <c r="BE227" s="159"/>
      <c r="BF227" s="138" t="s">
        <v>1810</v>
      </c>
      <c r="BG227" s="159" t="s">
        <v>4484</v>
      </c>
      <c r="BH227" s="138"/>
      <c r="BI227" s="161"/>
      <c r="BJ227" s="161"/>
      <c r="BK227" s="139"/>
      <c r="BL227" s="138"/>
      <c r="BM227" s="138"/>
      <c r="BN227" s="138"/>
      <c r="BO227" s="139"/>
      <c r="BP227" s="138"/>
      <c r="BQ227" s="138"/>
      <c r="BR227" s="138"/>
      <c r="BS227" s="139"/>
      <c r="BT227" s="138"/>
      <c r="BU227" s="138"/>
      <c r="BV227" s="138"/>
      <c r="BW227" s="139"/>
      <c r="BX227" s="138"/>
      <c r="BY227" s="138"/>
      <c r="BZ227" s="138"/>
      <c r="CA227" s="139"/>
      <c r="CB227" s="138"/>
      <c r="CC227" s="138"/>
      <c r="CD227" s="138"/>
      <c r="CE227" s="139"/>
      <c r="CF227" s="168"/>
      <c r="CG227" s="143" t="str">
        <f t="shared" si="0"/>
        <v/>
      </c>
      <c r="CH227" s="143" t="str">
        <f t="shared" si="1"/>
        <v/>
      </c>
      <c r="CI227" s="162"/>
      <c r="CJ227" s="143" t="s">
        <v>1752</v>
      </c>
      <c r="CK227" s="163"/>
      <c r="CL227" s="170"/>
      <c r="CM227" s="165"/>
      <c r="CN227" s="165"/>
      <c r="CO227" s="166"/>
      <c r="CP227" s="166" t="str">
        <f t="array" ref="CP227">IFERROR(INDEX(#REF!,MATCH(FALSE,ISERROR(SEARCH(#REF!,AP227)),0),1),"")</f>
        <v/>
      </c>
      <c r="CQ227" s="166" t="str">
        <f t="shared" si="2"/>
        <v>SULAWESI TENGGARA</v>
      </c>
    </row>
    <row r="228" spans="1:95" ht="15">
      <c r="A228" s="28">
        <v>227</v>
      </c>
      <c r="B228" s="133" t="s">
        <v>5092</v>
      </c>
      <c r="C228" s="128" t="s">
        <v>5093</v>
      </c>
      <c r="D228" s="129" t="s">
        <v>1750</v>
      </c>
      <c r="E228" s="128" t="s">
        <v>5929</v>
      </c>
      <c r="F228" s="33" t="s">
        <v>1678</v>
      </c>
      <c r="G228" s="174" t="s">
        <v>1955</v>
      </c>
      <c r="H228" s="179" t="s">
        <v>5935</v>
      </c>
      <c r="I228" s="133"/>
      <c r="J228" s="134"/>
      <c r="K228" s="135"/>
      <c r="L228" s="169"/>
      <c r="M228" s="137"/>
      <c r="N228" s="137"/>
      <c r="O228" s="136"/>
      <c r="P228" s="212">
        <v>45882</v>
      </c>
      <c r="Q228" s="212">
        <v>45882</v>
      </c>
      <c r="R228" s="141"/>
      <c r="S228" s="142"/>
      <c r="T228" s="143"/>
      <c r="U228" s="138"/>
      <c r="V228" s="214" t="s">
        <v>3030</v>
      </c>
      <c r="W228" s="212">
        <v>34706</v>
      </c>
      <c r="X228" s="143">
        <f ca="1">IF(ISBLANK(W228),"di isi",DATEDIF(W228,NOW(),"y"))</f>
        <v>30</v>
      </c>
      <c r="Y228" s="143" t="str">
        <f ca="1">IF(X228&lt;18,"&lt;18",IF(AND(X228&gt;=18,X228&lt;=20),"18-20",IF(AND(X228&gt;=21,X228&lt;=30),"21-30",IF(AND(X228&gt;=31,X228&lt;=40),"31-40",IF(AND(X228&gt;=41,X228&lt;=50),"41-50",IF(AND(X228&gt;=51,X228&lt;=60),"51-60","&gt;60"))))))</f>
        <v>21-30</v>
      </c>
      <c r="Z228" s="138" t="s">
        <v>72</v>
      </c>
      <c r="AA228" s="138" t="s">
        <v>73</v>
      </c>
      <c r="AB228" s="145" t="s">
        <v>4365</v>
      </c>
      <c r="AC228" s="134" t="s">
        <v>184</v>
      </c>
      <c r="AD228" s="169" t="s">
        <v>351</v>
      </c>
      <c r="AE228" s="169" t="s">
        <v>962</v>
      </c>
      <c r="AF228" s="169"/>
      <c r="AG228" s="159"/>
      <c r="AH228" s="214"/>
      <c r="AI228" s="169" t="s">
        <v>5094</v>
      </c>
      <c r="AJ228" s="150" t="s">
        <v>5095</v>
      </c>
      <c r="AK228" s="151">
        <f>LEN(AJ228)</f>
        <v>16</v>
      </c>
      <c r="AL228" s="244" t="s">
        <v>4163</v>
      </c>
      <c r="AM228" s="169" t="s">
        <v>1734</v>
      </c>
      <c r="AN228" s="229" t="s">
        <v>110</v>
      </c>
      <c r="AO228" s="229" t="s">
        <v>111</v>
      </c>
      <c r="AP228" s="229" t="s">
        <v>80</v>
      </c>
      <c r="AQ228" s="230" t="s">
        <v>81</v>
      </c>
      <c r="AR228" s="134"/>
      <c r="AS228" s="222" t="s">
        <v>5096</v>
      </c>
      <c r="AT228" s="159" t="s">
        <v>5097</v>
      </c>
      <c r="AU228" s="156" t="s">
        <v>5098</v>
      </c>
      <c r="AV228" s="156" t="s">
        <v>5099</v>
      </c>
      <c r="AW228" s="159" t="s">
        <v>5100</v>
      </c>
      <c r="AX228" s="169" t="s">
        <v>5101</v>
      </c>
      <c r="AY228" s="169" t="s">
        <v>5102</v>
      </c>
      <c r="AZ228" s="159" t="s">
        <v>300</v>
      </c>
      <c r="BA228" s="208"/>
      <c r="BB228" s="136" t="s">
        <v>91</v>
      </c>
      <c r="BC228" s="218" t="s">
        <v>5103</v>
      </c>
      <c r="BD228" s="183" t="s">
        <v>5104</v>
      </c>
      <c r="BE228" s="159"/>
      <c r="BF228" s="138" t="s">
        <v>1810</v>
      </c>
      <c r="BG228" s="159" t="s">
        <v>5105</v>
      </c>
      <c r="BH228" s="138"/>
      <c r="BI228" s="138"/>
      <c r="BJ228" s="138"/>
      <c r="BK228" s="139"/>
      <c r="BL228" s="138"/>
      <c r="BM228" s="138"/>
      <c r="BN228" s="138"/>
      <c r="BO228" s="139"/>
      <c r="BP228" s="138"/>
      <c r="BQ228" s="138"/>
      <c r="BR228" s="138"/>
      <c r="BS228" s="139"/>
      <c r="BT228" s="138"/>
      <c r="BU228" s="138"/>
      <c r="BV228" s="138"/>
      <c r="BW228" s="139"/>
      <c r="BX228" s="138"/>
      <c r="BY228" s="138"/>
      <c r="BZ228" s="138"/>
      <c r="CA228" s="139"/>
      <c r="CB228" s="138"/>
      <c r="CC228" s="138"/>
      <c r="CD228" s="138"/>
      <c r="CE228" s="139"/>
      <c r="CF228" s="168"/>
      <c r="CG228" s="143" t="str">
        <f t="shared" si="0"/>
        <v/>
      </c>
      <c r="CH228" s="143" t="str">
        <f t="shared" si="1"/>
        <v/>
      </c>
      <c r="CI228" s="162"/>
      <c r="CJ228" s="143" t="s">
        <v>1752</v>
      </c>
      <c r="CK228" s="163"/>
      <c r="CL228" s="170"/>
      <c r="CM228" s="165"/>
      <c r="CN228" s="165"/>
      <c r="CO228" s="166"/>
      <c r="CP228" s="166"/>
      <c r="CQ228" s="166" t="str">
        <f t="shared" si="2"/>
        <v>SULAWESI TENGGARA</v>
      </c>
    </row>
    <row r="229" spans="1:95" ht="15">
      <c r="A229" s="103">
        <v>228</v>
      </c>
      <c r="B229" s="133" t="s">
        <v>5106</v>
      </c>
      <c r="C229" s="128" t="s">
        <v>5107</v>
      </c>
      <c r="D229" s="129" t="s">
        <v>1750</v>
      </c>
      <c r="E229" s="128" t="s">
        <v>5929</v>
      </c>
      <c r="F229" s="33" t="s">
        <v>1678</v>
      </c>
      <c r="G229" s="174" t="s">
        <v>1955</v>
      </c>
      <c r="H229" s="179" t="s">
        <v>5935</v>
      </c>
      <c r="I229" s="133"/>
      <c r="J229" s="134"/>
      <c r="K229" s="135"/>
      <c r="L229" s="169"/>
      <c r="M229" s="137"/>
      <c r="N229" s="137"/>
      <c r="O229" s="136"/>
      <c r="P229" s="212">
        <v>45883</v>
      </c>
      <c r="Q229" s="213">
        <v>45883</v>
      </c>
      <c r="R229" s="141"/>
      <c r="S229" s="142"/>
      <c r="T229" s="143"/>
      <c r="U229" s="138"/>
      <c r="V229" s="214" t="s">
        <v>5108</v>
      </c>
      <c r="W229" s="212">
        <v>38757</v>
      </c>
      <c r="X229" s="143">
        <f ca="1">IF(ISBLANK(W229),"di isi",DATEDIF(W229,NOW(),"y"))</f>
        <v>19</v>
      </c>
      <c r="Y229" s="143" t="str">
        <f ca="1">IF(X229&lt;18,"&lt;18",IF(AND(X229&gt;=18,X229&lt;=20),"18-20",IF(AND(X229&gt;=21,X229&lt;=30),"21-30",IF(AND(X229&gt;=31,X229&lt;=40),"31-40",IF(AND(X229&gt;=41,X229&lt;=50),"41-50",IF(AND(X229&gt;=51,X229&lt;=60),"51-60","&gt;60"))))))</f>
        <v>18-20</v>
      </c>
      <c r="Z229" s="138" t="s">
        <v>72</v>
      </c>
      <c r="AA229" s="138" t="s">
        <v>73</v>
      </c>
      <c r="AB229" s="145" t="s">
        <v>4365</v>
      </c>
      <c r="AC229" s="134" t="s">
        <v>184</v>
      </c>
      <c r="AD229" s="169" t="s">
        <v>235</v>
      </c>
      <c r="AE229" s="169" t="s">
        <v>308</v>
      </c>
      <c r="AF229" s="169"/>
      <c r="AG229" s="159"/>
      <c r="AH229" s="214"/>
      <c r="AI229" s="169" t="s">
        <v>5109</v>
      </c>
      <c r="AJ229" s="150" t="s">
        <v>5110</v>
      </c>
      <c r="AK229" s="151">
        <f>LEN(AJ229)</f>
        <v>16</v>
      </c>
      <c r="AL229" s="244" t="s">
        <v>1888</v>
      </c>
      <c r="AM229" s="169" t="s">
        <v>1889</v>
      </c>
      <c r="AN229" s="229" t="s">
        <v>110</v>
      </c>
      <c r="AO229" s="229" t="s">
        <v>111</v>
      </c>
      <c r="AP229" s="229" t="s">
        <v>80</v>
      </c>
      <c r="AQ229" s="230" t="s">
        <v>81</v>
      </c>
      <c r="AR229" s="134"/>
      <c r="AS229" s="222" t="s">
        <v>5111</v>
      </c>
      <c r="AT229" s="159" t="s">
        <v>5112</v>
      </c>
      <c r="AU229" s="156" t="s">
        <v>5113</v>
      </c>
      <c r="AV229" s="156" t="s">
        <v>4597</v>
      </c>
      <c r="AW229" s="159" t="s">
        <v>5114</v>
      </c>
      <c r="AX229" s="169" t="s">
        <v>5115</v>
      </c>
      <c r="AY229" s="169" t="s">
        <v>3283</v>
      </c>
      <c r="AZ229" s="159" t="s">
        <v>5116</v>
      </c>
      <c r="BA229" s="208"/>
      <c r="BB229" s="136" t="s">
        <v>91</v>
      </c>
      <c r="BC229" s="218"/>
      <c r="BD229" s="157" t="s">
        <v>5117</v>
      </c>
      <c r="BE229" s="159"/>
      <c r="BF229" s="138" t="s">
        <v>1810</v>
      </c>
      <c r="BG229" s="159" t="s">
        <v>5118</v>
      </c>
      <c r="BH229" s="138"/>
      <c r="BI229" s="138"/>
      <c r="BJ229" s="138"/>
      <c r="BK229" s="139"/>
      <c r="BL229" s="138"/>
      <c r="BM229" s="138"/>
      <c r="BN229" s="138"/>
      <c r="BO229" s="139"/>
      <c r="BP229" s="138"/>
      <c r="BQ229" s="138"/>
      <c r="BR229" s="138"/>
      <c r="BS229" s="139"/>
      <c r="BT229" s="138"/>
      <c r="BU229" s="138"/>
      <c r="BV229" s="138"/>
      <c r="BW229" s="139"/>
      <c r="BX229" s="138"/>
      <c r="BY229" s="138"/>
      <c r="BZ229" s="138"/>
      <c r="CA229" s="139"/>
      <c r="CB229" s="138"/>
      <c r="CC229" s="138"/>
      <c r="CD229" s="138"/>
      <c r="CE229" s="139"/>
      <c r="CF229" s="168"/>
      <c r="CG229" s="143" t="str">
        <f t="shared" si="0"/>
        <v/>
      </c>
      <c r="CH229" s="143" t="str">
        <f t="shared" si="1"/>
        <v/>
      </c>
      <c r="CI229" s="162"/>
      <c r="CJ229" s="143" t="s">
        <v>1752</v>
      </c>
      <c r="CK229" s="163"/>
      <c r="CL229" s="170"/>
      <c r="CM229" s="165"/>
      <c r="CN229" s="165"/>
      <c r="CO229" s="166"/>
      <c r="CP229" s="166"/>
      <c r="CQ229" s="166" t="str">
        <f t="shared" si="2"/>
        <v>SULAWESI TENGGARA</v>
      </c>
    </row>
    <row r="230" spans="1:95" ht="15">
      <c r="A230" s="28">
        <v>229</v>
      </c>
      <c r="B230" s="133" t="s">
        <v>5119</v>
      </c>
      <c r="C230" s="128" t="s">
        <v>5120</v>
      </c>
      <c r="D230" s="129" t="s">
        <v>1750</v>
      </c>
      <c r="E230" s="128" t="s">
        <v>5929</v>
      </c>
      <c r="F230" s="33" t="s">
        <v>1678</v>
      </c>
      <c r="G230" s="174" t="s">
        <v>1955</v>
      </c>
      <c r="H230" s="179" t="s">
        <v>5935</v>
      </c>
      <c r="I230" s="133"/>
      <c r="J230" s="134"/>
      <c r="K230" s="135"/>
      <c r="L230" s="169"/>
      <c r="M230" s="137"/>
      <c r="N230" s="137"/>
      <c r="O230" s="136"/>
      <c r="P230" s="212">
        <v>45883</v>
      </c>
      <c r="Q230" s="213">
        <v>45883</v>
      </c>
      <c r="R230" s="141"/>
      <c r="S230" s="142"/>
      <c r="T230" s="143"/>
      <c r="U230" s="138"/>
      <c r="V230" s="214" t="s">
        <v>5121</v>
      </c>
      <c r="W230" s="212">
        <v>38456</v>
      </c>
      <c r="X230" s="143">
        <f ca="1">IF(ISBLANK(W230),"di isi",DATEDIF(W230,NOW(),"y"))</f>
        <v>20</v>
      </c>
      <c r="Y230" s="143" t="str">
        <f ca="1">IF(X230&lt;18,"&lt;18",IF(AND(X230&gt;=18,X230&lt;=20),"18-20",IF(AND(X230&gt;=21,X230&lt;=30),"21-30",IF(AND(X230&gt;=31,X230&lt;=40),"31-40",IF(AND(X230&gt;=41,X230&lt;=50),"41-50",IF(AND(X230&gt;=51,X230&lt;=60),"51-60","&gt;60"))))))</f>
        <v>18-20</v>
      </c>
      <c r="Z230" s="138" t="s">
        <v>72</v>
      </c>
      <c r="AA230" s="138" t="s">
        <v>73</v>
      </c>
      <c r="AB230" s="145" t="s">
        <v>4365</v>
      </c>
      <c r="AC230" s="134" t="s">
        <v>242</v>
      </c>
      <c r="AD230" s="169" t="s">
        <v>5122</v>
      </c>
      <c r="AE230" s="169" t="s">
        <v>215</v>
      </c>
      <c r="AF230" s="169"/>
      <c r="AG230" s="159"/>
      <c r="AH230" s="214"/>
      <c r="AI230" s="169" t="s">
        <v>5123</v>
      </c>
      <c r="AJ230" s="150" t="s">
        <v>5124</v>
      </c>
      <c r="AK230" s="151">
        <f>LEN(AJ230)</f>
        <v>16</v>
      </c>
      <c r="AL230" s="244" t="s">
        <v>2850</v>
      </c>
      <c r="AM230" s="169" t="s">
        <v>1734</v>
      </c>
      <c r="AN230" s="229" t="s">
        <v>110</v>
      </c>
      <c r="AO230" s="229" t="s">
        <v>111</v>
      </c>
      <c r="AP230" s="229" t="s">
        <v>80</v>
      </c>
      <c r="AQ230" s="230" t="s">
        <v>81</v>
      </c>
      <c r="AR230" s="134"/>
      <c r="AS230" s="222" t="s">
        <v>5125</v>
      </c>
      <c r="AT230" s="159" t="s">
        <v>5126</v>
      </c>
      <c r="AU230" s="156" t="s">
        <v>5127</v>
      </c>
      <c r="AV230" s="156" t="s">
        <v>5028</v>
      </c>
      <c r="AW230" s="159" t="s">
        <v>5128</v>
      </c>
      <c r="AX230" s="169" t="s">
        <v>5129</v>
      </c>
      <c r="AY230" s="169" t="s">
        <v>4723</v>
      </c>
      <c r="AZ230" s="159" t="s">
        <v>5130</v>
      </c>
      <c r="BA230" s="208"/>
      <c r="BB230" s="136" t="s">
        <v>91</v>
      </c>
      <c r="BC230" s="218" t="s">
        <v>5131</v>
      </c>
      <c r="BD230" s="183" t="s">
        <v>5132</v>
      </c>
      <c r="BE230" s="159"/>
      <c r="BF230" s="138" t="s">
        <v>1810</v>
      </c>
      <c r="BG230" s="159" t="s">
        <v>5133</v>
      </c>
      <c r="BH230" s="138"/>
      <c r="BI230" s="138"/>
      <c r="BJ230" s="138"/>
      <c r="BK230" s="139"/>
      <c r="BL230" s="138"/>
      <c r="BM230" s="138"/>
      <c r="BN230" s="138"/>
      <c r="BO230" s="139"/>
      <c r="BP230" s="138"/>
      <c r="BQ230" s="138"/>
      <c r="BR230" s="138"/>
      <c r="BS230" s="139"/>
      <c r="BT230" s="138"/>
      <c r="BU230" s="138"/>
      <c r="BV230" s="138"/>
      <c r="BW230" s="139"/>
      <c r="BX230" s="138"/>
      <c r="BY230" s="138"/>
      <c r="BZ230" s="138"/>
      <c r="CA230" s="139"/>
      <c r="CB230" s="138"/>
      <c r="CC230" s="138"/>
      <c r="CD230" s="138"/>
      <c r="CE230" s="139"/>
      <c r="CF230" s="168">
        <v>45951</v>
      </c>
      <c r="CG230" s="143">
        <f t="shared" si="0"/>
        <v>10</v>
      </c>
      <c r="CH230" s="143">
        <f t="shared" si="1"/>
        <v>2025</v>
      </c>
      <c r="CI230" s="162" t="s">
        <v>1908</v>
      </c>
      <c r="CJ230" s="143" t="s">
        <v>1759</v>
      </c>
      <c r="CK230" s="163"/>
      <c r="CL230" s="170" t="s">
        <v>1908</v>
      </c>
      <c r="CM230" s="165"/>
      <c r="CN230" s="165"/>
      <c r="CO230" s="166"/>
      <c r="CP230" s="166"/>
      <c r="CQ230" s="166" t="str">
        <f t="shared" si="2"/>
        <v>SULAWESI TENGGARA</v>
      </c>
    </row>
    <row r="231" spans="1:95" ht="43.5">
      <c r="A231" s="28">
        <v>230</v>
      </c>
      <c r="B231" s="133" t="s">
        <v>5134</v>
      </c>
      <c r="C231" s="128" t="s">
        <v>5135</v>
      </c>
      <c r="D231" s="129" t="s">
        <v>1750</v>
      </c>
      <c r="E231" s="128" t="s">
        <v>5929</v>
      </c>
      <c r="F231" s="33" t="s">
        <v>1678</v>
      </c>
      <c r="G231" s="174" t="s">
        <v>1955</v>
      </c>
      <c r="H231" s="179" t="s">
        <v>5935</v>
      </c>
      <c r="I231" s="133"/>
      <c r="J231" s="134"/>
      <c r="K231" s="135"/>
      <c r="L231" s="169"/>
      <c r="M231" s="137"/>
      <c r="N231" s="137"/>
      <c r="O231" s="136"/>
      <c r="P231" s="212">
        <v>45885</v>
      </c>
      <c r="Q231" s="213">
        <v>45885</v>
      </c>
      <c r="R231" s="141"/>
      <c r="S231" s="142"/>
      <c r="T231" s="143"/>
      <c r="U231" s="138"/>
      <c r="V231" s="214" t="s">
        <v>125</v>
      </c>
      <c r="W231" s="212">
        <v>37540</v>
      </c>
      <c r="X231" s="143">
        <f ca="1">IF(ISBLANK(W231),"di isi",DATEDIF(W231,NOW(),"y"))</f>
        <v>23</v>
      </c>
      <c r="Y231" s="143" t="str">
        <f ca="1">IF(X231&lt;18,"&lt;18",IF(AND(X231&gt;=18,X231&lt;=20),"18-20",IF(AND(X231&gt;=21,X231&lt;=30),"21-30",IF(AND(X231&gt;=31,X231&lt;=40),"31-40",IF(AND(X231&gt;=41,X231&lt;=50),"41-50",IF(AND(X231&gt;=51,X231&lt;=60),"51-60","&gt;60"))))))</f>
        <v>21-30</v>
      </c>
      <c r="Z231" s="138" t="s">
        <v>72</v>
      </c>
      <c r="AA231" s="138" t="s">
        <v>73</v>
      </c>
      <c r="AB231" s="145" t="s">
        <v>4365</v>
      </c>
      <c r="AC231" s="134" t="s">
        <v>184</v>
      </c>
      <c r="AD231" s="169" t="s">
        <v>532</v>
      </c>
      <c r="AE231" s="169" t="s">
        <v>962</v>
      </c>
      <c r="AF231" s="169"/>
      <c r="AG231" s="159"/>
      <c r="AH231" s="214"/>
      <c r="AI231" s="169" t="s">
        <v>5136</v>
      </c>
      <c r="AJ231" s="150" t="s">
        <v>5137</v>
      </c>
      <c r="AK231" s="151">
        <f>LEN(AJ231)</f>
        <v>16</v>
      </c>
      <c r="AL231" s="244" t="s">
        <v>5138</v>
      </c>
      <c r="AM231" s="169" t="s">
        <v>1734</v>
      </c>
      <c r="AN231" s="229" t="s">
        <v>440</v>
      </c>
      <c r="AO231" s="229" t="s">
        <v>126</v>
      </c>
      <c r="AP231" s="229" t="s">
        <v>80</v>
      </c>
      <c r="AQ231" s="230" t="s">
        <v>81</v>
      </c>
      <c r="AR231" s="134"/>
      <c r="AS231" s="222" t="s">
        <v>5139</v>
      </c>
      <c r="AT231" s="159" t="s">
        <v>5140</v>
      </c>
      <c r="AU231" s="156" t="s">
        <v>5141</v>
      </c>
      <c r="AV231" s="156" t="s">
        <v>4232</v>
      </c>
      <c r="AW231" s="159" t="s">
        <v>5142</v>
      </c>
      <c r="AX231" s="169" t="s">
        <v>5143</v>
      </c>
      <c r="AY231" s="169" t="s">
        <v>88</v>
      </c>
      <c r="AZ231" s="159" t="s">
        <v>5144</v>
      </c>
      <c r="BA231" s="208"/>
      <c r="BB231" s="136" t="s">
        <v>91</v>
      </c>
      <c r="BC231" s="218" t="s">
        <v>5145</v>
      </c>
      <c r="BD231" s="157" t="s">
        <v>5146</v>
      </c>
      <c r="BE231" s="159"/>
      <c r="BF231" s="138" t="s">
        <v>1810</v>
      </c>
      <c r="BG231" s="159" t="s">
        <v>5147</v>
      </c>
      <c r="BH231" s="138"/>
      <c r="BI231" s="138"/>
      <c r="BJ231" s="138"/>
      <c r="BK231" s="139"/>
      <c r="BL231" s="138"/>
      <c r="BM231" s="138"/>
      <c r="BN231" s="138"/>
      <c r="BO231" s="139"/>
      <c r="BP231" s="138"/>
      <c r="BQ231" s="138"/>
      <c r="BR231" s="138"/>
      <c r="BS231" s="139"/>
      <c r="BT231" s="138"/>
      <c r="BU231" s="138"/>
      <c r="BV231" s="138"/>
      <c r="BW231" s="139"/>
      <c r="BX231" s="138"/>
      <c r="BY231" s="138"/>
      <c r="BZ231" s="138"/>
      <c r="CA231" s="139"/>
      <c r="CB231" s="138"/>
      <c r="CC231" s="138"/>
      <c r="CD231" s="138"/>
      <c r="CE231" s="139"/>
      <c r="CF231" s="168">
        <v>45741</v>
      </c>
      <c r="CG231" s="143">
        <f t="shared" si="0"/>
        <v>3</v>
      </c>
      <c r="CH231" s="143">
        <f t="shared" si="1"/>
        <v>2025</v>
      </c>
      <c r="CI231" s="162" t="s">
        <v>1758</v>
      </c>
      <c r="CJ231" s="143" t="s">
        <v>1759</v>
      </c>
      <c r="CK231" s="163"/>
      <c r="CL231" s="170" t="s">
        <v>2301</v>
      </c>
      <c r="CM231" s="165"/>
      <c r="CN231" s="165"/>
      <c r="CO231" s="166"/>
      <c r="CP231" s="166"/>
      <c r="CQ231" s="166"/>
    </row>
    <row r="232" spans="1:95" ht="15">
      <c r="A232" s="103">
        <v>231</v>
      </c>
      <c r="B232" s="133" t="s">
        <v>5148</v>
      </c>
      <c r="C232" s="128" t="s">
        <v>5149</v>
      </c>
      <c r="D232" s="129" t="s">
        <v>1750</v>
      </c>
      <c r="E232" s="128" t="s">
        <v>5929</v>
      </c>
      <c r="F232" s="33" t="s">
        <v>1678</v>
      </c>
      <c r="G232" s="174" t="s">
        <v>1955</v>
      </c>
      <c r="H232" s="179" t="s">
        <v>5935</v>
      </c>
      <c r="I232" s="133"/>
      <c r="J232" s="134"/>
      <c r="K232" s="135"/>
      <c r="L232" s="169"/>
      <c r="M232" s="137"/>
      <c r="N232" s="137"/>
      <c r="O232" s="136"/>
      <c r="P232" s="212">
        <v>45882</v>
      </c>
      <c r="Q232" s="213">
        <v>45882</v>
      </c>
      <c r="R232" s="141"/>
      <c r="S232" s="142"/>
      <c r="T232" s="143"/>
      <c r="U232" s="138"/>
      <c r="V232" s="214" t="s">
        <v>2247</v>
      </c>
      <c r="W232" s="212">
        <v>38174</v>
      </c>
      <c r="X232" s="143">
        <f ca="1">IF(ISBLANK(W232),"di isi",DATEDIF(W232,NOW(),"y"))</f>
        <v>21</v>
      </c>
      <c r="Y232" s="143" t="str">
        <f ca="1">IF(X232&lt;18,"&lt;18",IF(AND(X232&gt;=18,X232&lt;=20),"18-20",IF(AND(X232&gt;=21,X232&lt;=30),"21-30",IF(AND(X232&gt;=31,X232&lt;=40),"31-40",IF(AND(X232&gt;=41,X232&lt;=50),"41-50",IF(AND(X232&gt;=51,X232&lt;=60),"51-60","&gt;60"))))))</f>
        <v>21-30</v>
      </c>
      <c r="Z232" s="138" t="s">
        <v>72</v>
      </c>
      <c r="AA232" s="138" t="s">
        <v>73</v>
      </c>
      <c r="AB232" s="145" t="s">
        <v>4365</v>
      </c>
      <c r="AC232" s="134" t="s">
        <v>106</v>
      </c>
      <c r="AD232" s="169" t="s">
        <v>5150</v>
      </c>
      <c r="AE232" s="169" t="s">
        <v>5151</v>
      </c>
      <c r="AF232" s="169"/>
      <c r="AG232" s="159"/>
      <c r="AH232" s="214"/>
      <c r="AI232" s="169" t="s">
        <v>5152</v>
      </c>
      <c r="AJ232" s="150" t="s">
        <v>5153</v>
      </c>
      <c r="AK232" s="151">
        <f>LEN(AJ232)</f>
        <v>16</v>
      </c>
      <c r="AL232" s="244" t="s">
        <v>5154</v>
      </c>
      <c r="AM232" s="169" t="s">
        <v>1734</v>
      </c>
      <c r="AN232" s="229" t="s">
        <v>876</v>
      </c>
      <c r="AO232" s="229" t="s">
        <v>126</v>
      </c>
      <c r="AP232" s="229" t="s">
        <v>80</v>
      </c>
      <c r="AQ232" s="230" t="s">
        <v>81</v>
      </c>
      <c r="AR232" s="134"/>
      <c r="AS232" s="222" t="s">
        <v>5155</v>
      </c>
      <c r="AT232" s="159" t="s">
        <v>5156</v>
      </c>
      <c r="AU232" s="156" t="s">
        <v>5157</v>
      </c>
      <c r="AV232" s="156" t="s">
        <v>4933</v>
      </c>
      <c r="AW232" s="159" t="s">
        <v>5158</v>
      </c>
      <c r="AX232" s="169" t="s">
        <v>5159</v>
      </c>
      <c r="AY232" s="169" t="s">
        <v>1070</v>
      </c>
      <c r="AZ232" s="159" t="s">
        <v>5160</v>
      </c>
      <c r="BA232" s="208"/>
      <c r="BB232" s="136" t="s">
        <v>91</v>
      </c>
      <c r="BC232" s="218" t="s">
        <v>5161</v>
      </c>
      <c r="BD232" s="183" t="s">
        <v>5162</v>
      </c>
      <c r="BE232" s="159"/>
      <c r="BF232" s="138" t="s">
        <v>1810</v>
      </c>
      <c r="BG232" s="159" t="s">
        <v>5163</v>
      </c>
      <c r="BH232" s="138"/>
      <c r="BI232" s="138"/>
      <c r="BJ232" s="138"/>
      <c r="BK232" s="139"/>
      <c r="BL232" s="138"/>
      <c r="BM232" s="138"/>
      <c r="BN232" s="138"/>
      <c r="BO232" s="139"/>
      <c r="BP232" s="138"/>
      <c r="BQ232" s="138"/>
      <c r="BR232" s="138"/>
      <c r="BS232" s="139"/>
      <c r="BT232" s="138"/>
      <c r="BU232" s="138"/>
      <c r="BV232" s="138"/>
      <c r="BW232" s="139"/>
      <c r="BX232" s="138"/>
      <c r="BY232" s="138"/>
      <c r="BZ232" s="138"/>
      <c r="CA232" s="139"/>
      <c r="CB232" s="138"/>
      <c r="CC232" s="138"/>
      <c r="CD232" s="138"/>
      <c r="CE232" s="139"/>
      <c r="CF232" s="168"/>
      <c r="CG232" s="143" t="str">
        <f t="shared" si="0"/>
        <v/>
      </c>
      <c r="CH232" s="143" t="str">
        <f t="shared" si="1"/>
        <v/>
      </c>
      <c r="CI232" s="162"/>
      <c r="CJ232" s="143" t="s">
        <v>1752</v>
      </c>
      <c r="CK232" s="163"/>
      <c r="CL232" s="170"/>
      <c r="CM232" s="165"/>
      <c r="CN232" s="165"/>
      <c r="CO232" s="166"/>
      <c r="CP232" s="166"/>
      <c r="CQ232" s="166"/>
    </row>
    <row r="233" spans="1:95" ht="15">
      <c r="A233" s="28">
        <v>232</v>
      </c>
      <c r="B233" s="133" t="s">
        <v>5164</v>
      </c>
      <c r="C233" s="128" t="s">
        <v>5165</v>
      </c>
      <c r="D233" s="129" t="s">
        <v>1750</v>
      </c>
      <c r="E233" s="128" t="s">
        <v>5929</v>
      </c>
      <c r="F233" s="33" t="s">
        <v>1678</v>
      </c>
      <c r="G233" s="174" t="s">
        <v>1955</v>
      </c>
      <c r="H233" s="179" t="s">
        <v>5935</v>
      </c>
      <c r="I233" s="133"/>
      <c r="J233" s="134"/>
      <c r="K233" s="135"/>
      <c r="L233" s="169"/>
      <c r="M233" s="137"/>
      <c r="N233" s="137"/>
      <c r="O233" s="136"/>
      <c r="P233" s="212">
        <v>45883</v>
      </c>
      <c r="Q233" s="213">
        <v>45883</v>
      </c>
      <c r="R233" s="141"/>
      <c r="S233" s="142"/>
      <c r="T233" s="143"/>
      <c r="U233" s="138"/>
      <c r="V233" s="214" t="s">
        <v>2744</v>
      </c>
      <c r="W233" s="212">
        <v>34522</v>
      </c>
      <c r="X233" s="143">
        <f ca="1">IF(ISBLANK(W233),"di isi",DATEDIF(W233,NOW(),"y"))</f>
        <v>31</v>
      </c>
      <c r="Y233" s="143" t="str">
        <f ca="1">IF(X233&lt;18,"&lt;18",IF(AND(X233&gt;=18,X233&lt;=20),"18-20",IF(AND(X233&gt;=21,X233&lt;=30),"21-30",IF(AND(X233&gt;=31,X233&lt;=40),"31-40",IF(AND(X233&gt;=41,X233&lt;=50),"41-50",IF(AND(X233&gt;=51,X233&lt;=60),"51-60","&gt;60"))))))</f>
        <v>31-40</v>
      </c>
      <c r="Z233" s="138" t="s">
        <v>72</v>
      </c>
      <c r="AA233" s="138" t="s">
        <v>73</v>
      </c>
      <c r="AB233" s="145" t="s">
        <v>4365</v>
      </c>
      <c r="AC233" s="134" t="s">
        <v>75</v>
      </c>
      <c r="AD233" s="169" t="s">
        <v>5166</v>
      </c>
      <c r="AE233" s="169" t="s">
        <v>4198</v>
      </c>
      <c r="AF233" s="169"/>
      <c r="AG233" s="159"/>
      <c r="AH233" s="214"/>
      <c r="AI233" s="169" t="s">
        <v>5167</v>
      </c>
      <c r="AJ233" s="150" t="s">
        <v>5168</v>
      </c>
      <c r="AK233" s="151">
        <f>LEN(AJ233)</f>
        <v>16</v>
      </c>
      <c r="AL233" s="244" t="s">
        <v>2253</v>
      </c>
      <c r="AM233" s="169" t="s">
        <v>1734</v>
      </c>
      <c r="AN233" s="229" t="s">
        <v>110</v>
      </c>
      <c r="AO233" s="229" t="s">
        <v>111</v>
      </c>
      <c r="AP233" s="229" t="s">
        <v>80</v>
      </c>
      <c r="AQ233" s="230" t="s">
        <v>81</v>
      </c>
      <c r="AR233" s="134"/>
      <c r="AS233" s="222" t="s">
        <v>5169</v>
      </c>
      <c r="AT233" s="159" t="s">
        <v>5170</v>
      </c>
      <c r="AU233" s="156" t="s">
        <v>5171</v>
      </c>
      <c r="AV233" s="156" t="s">
        <v>4817</v>
      </c>
      <c r="AW233" s="159" t="s">
        <v>5172</v>
      </c>
      <c r="AX233" s="169" t="s">
        <v>5173</v>
      </c>
      <c r="AY233" s="169" t="s">
        <v>4657</v>
      </c>
      <c r="AZ233" s="159" t="s">
        <v>5174</v>
      </c>
      <c r="BA233" s="208"/>
      <c r="BB233" s="136" t="s">
        <v>91</v>
      </c>
      <c r="BC233" s="218"/>
      <c r="BD233" s="246"/>
      <c r="BE233" s="159"/>
      <c r="BF233" s="138" t="s">
        <v>1810</v>
      </c>
      <c r="BG233" s="159" t="s">
        <v>5175</v>
      </c>
      <c r="BH233" s="138"/>
      <c r="BI233" s="138"/>
      <c r="BJ233" s="138"/>
      <c r="BK233" s="139"/>
      <c r="BL233" s="138"/>
      <c r="BM233" s="138"/>
      <c r="BN233" s="138"/>
      <c r="BO233" s="139"/>
      <c r="BP233" s="138"/>
      <c r="BQ233" s="138"/>
      <c r="BR233" s="138"/>
      <c r="BS233" s="139"/>
      <c r="BT233" s="138"/>
      <c r="BU233" s="138"/>
      <c r="BV233" s="138"/>
      <c r="BW233" s="139"/>
      <c r="BX233" s="138"/>
      <c r="BY233" s="138"/>
      <c r="BZ233" s="138"/>
      <c r="CA233" s="139"/>
      <c r="CB233" s="138"/>
      <c r="CC233" s="138"/>
      <c r="CD233" s="138"/>
      <c r="CE233" s="139"/>
      <c r="CF233" s="168"/>
      <c r="CG233" s="143" t="str">
        <f t="shared" si="0"/>
        <v/>
      </c>
      <c r="CH233" s="143" t="str">
        <f t="shared" si="1"/>
        <v/>
      </c>
      <c r="CI233" s="162"/>
      <c r="CJ233" s="143" t="s">
        <v>1752</v>
      </c>
      <c r="CK233" s="163"/>
      <c r="CL233" s="170"/>
      <c r="CM233" s="165"/>
      <c r="CN233" s="165"/>
      <c r="CO233" s="166"/>
      <c r="CP233" s="166"/>
      <c r="CQ233" s="166"/>
    </row>
    <row r="234" spans="1:95" ht="15">
      <c r="A234" s="28">
        <v>233</v>
      </c>
      <c r="B234" s="133" t="s">
        <v>5176</v>
      </c>
      <c r="C234" s="128" t="s">
        <v>5177</v>
      </c>
      <c r="D234" s="129" t="s">
        <v>1750</v>
      </c>
      <c r="E234" s="128" t="s">
        <v>5929</v>
      </c>
      <c r="F234" s="33" t="s">
        <v>1678</v>
      </c>
      <c r="G234" s="174" t="s">
        <v>1955</v>
      </c>
      <c r="H234" s="179" t="s">
        <v>5935</v>
      </c>
      <c r="I234" s="133"/>
      <c r="J234" s="134"/>
      <c r="K234" s="135"/>
      <c r="L234" s="169"/>
      <c r="M234" s="137"/>
      <c r="N234" s="137"/>
      <c r="O234" s="136"/>
      <c r="P234" s="212">
        <v>45883</v>
      </c>
      <c r="Q234" s="213">
        <v>45883</v>
      </c>
      <c r="R234" s="141"/>
      <c r="S234" s="142"/>
      <c r="T234" s="143"/>
      <c r="U234" s="138"/>
      <c r="V234" s="214" t="s">
        <v>5178</v>
      </c>
      <c r="W234" s="212">
        <v>31732</v>
      </c>
      <c r="X234" s="143">
        <f ca="1">IF(ISBLANK(W234),"di isi",DATEDIF(W234,NOW(),"y"))</f>
        <v>39</v>
      </c>
      <c r="Y234" s="143" t="str">
        <f ca="1">IF(X234&lt;18,"&lt;18",IF(AND(X234&gt;=18,X234&lt;=20),"18-20",IF(AND(X234&gt;=21,X234&lt;=30),"21-30",IF(AND(X234&gt;=31,X234&lt;=40),"31-40",IF(AND(X234&gt;=41,X234&lt;=50),"41-50",IF(AND(X234&gt;=51,X234&lt;=60),"51-60","&gt;60"))))))</f>
        <v>31-40</v>
      </c>
      <c r="Z234" s="138" t="s">
        <v>72</v>
      </c>
      <c r="AA234" s="138" t="s">
        <v>73</v>
      </c>
      <c r="AB234" s="145" t="s">
        <v>4365</v>
      </c>
      <c r="AC234" s="134" t="s">
        <v>75</v>
      </c>
      <c r="AD234" s="169" t="s">
        <v>5179</v>
      </c>
      <c r="AE234" s="169" t="s">
        <v>3858</v>
      </c>
      <c r="AF234" s="169"/>
      <c r="AG234" s="159"/>
      <c r="AH234" s="214"/>
      <c r="AI234" s="169" t="s">
        <v>5180</v>
      </c>
      <c r="AJ234" s="150" t="s">
        <v>5181</v>
      </c>
      <c r="AK234" s="151">
        <f>LEN(AJ234)</f>
        <v>16</v>
      </c>
      <c r="AL234" s="244" t="s">
        <v>5182</v>
      </c>
      <c r="AM234" s="169" t="s">
        <v>1734</v>
      </c>
      <c r="AN234" s="229" t="s">
        <v>110</v>
      </c>
      <c r="AO234" s="229" t="s">
        <v>111</v>
      </c>
      <c r="AP234" s="229" t="s">
        <v>80</v>
      </c>
      <c r="AQ234" s="230" t="s">
        <v>81</v>
      </c>
      <c r="AR234" s="134"/>
      <c r="AS234" s="222" t="s">
        <v>5183</v>
      </c>
      <c r="AT234" s="159" t="s">
        <v>5184</v>
      </c>
      <c r="AU234" s="156" t="s">
        <v>5185</v>
      </c>
      <c r="AV234" s="156" t="s">
        <v>4933</v>
      </c>
      <c r="AW234" s="159" t="s">
        <v>5186</v>
      </c>
      <c r="AX234" s="169" t="s">
        <v>5187</v>
      </c>
      <c r="AY234" s="169" t="s">
        <v>1070</v>
      </c>
      <c r="AZ234" s="159" t="s">
        <v>5188</v>
      </c>
      <c r="BA234" s="208"/>
      <c r="BB234" s="136" t="s">
        <v>91</v>
      </c>
      <c r="BC234" s="218"/>
      <c r="BD234" s="157" t="s">
        <v>5189</v>
      </c>
      <c r="BE234" s="159"/>
      <c r="BF234" s="138" t="s">
        <v>1743</v>
      </c>
      <c r="BG234" s="159" t="s">
        <v>5190</v>
      </c>
      <c r="BH234" s="184" t="s">
        <v>5191</v>
      </c>
      <c r="BI234" s="138" t="s">
        <v>1746</v>
      </c>
      <c r="BJ234" s="138" t="s">
        <v>3766</v>
      </c>
      <c r="BK234" s="139">
        <v>42732</v>
      </c>
      <c r="BL234" s="138" t="s">
        <v>5192</v>
      </c>
      <c r="BM234" s="138" t="s">
        <v>1746</v>
      </c>
      <c r="BN234" s="138" t="s">
        <v>3766</v>
      </c>
      <c r="BO234" s="139">
        <v>42554</v>
      </c>
      <c r="BP234" s="138" t="s">
        <v>5193</v>
      </c>
      <c r="BQ234" s="138" t="s">
        <v>1750</v>
      </c>
      <c r="BR234" s="138" t="s">
        <v>5194</v>
      </c>
      <c r="BS234" s="139">
        <v>43593</v>
      </c>
      <c r="BT234" s="138"/>
      <c r="BU234" s="138"/>
      <c r="BV234" s="138"/>
      <c r="BW234" s="139"/>
      <c r="BX234" s="138"/>
      <c r="BY234" s="138"/>
      <c r="BZ234" s="138"/>
      <c r="CA234" s="139"/>
      <c r="CB234" s="138"/>
      <c r="CC234" s="138"/>
      <c r="CD234" s="138"/>
      <c r="CE234" s="139"/>
      <c r="CF234" s="168"/>
      <c r="CG234" s="143" t="str">
        <f t="shared" si="0"/>
        <v/>
      </c>
      <c r="CH234" s="143" t="str">
        <f t="shared" si="1"/>
        <v/>
      </c>
      <c r="CI234" s="162"/>
      <c r="CJ234" s="143" t="s">
        <v>1752</v>
      </c>
      <c r="CK234" s="163"/>
      <c r="CL234" s="170"/>
      <c r="CM234" s="165"/>
      <c r="CN234" s="165"/>
      <c r="CO234" s="166"/>
      <c r="CP234" s="166"/>
      <c r="CQ234" s="166"/>
    </row>
    <row r="235" spans="1:95" ht="15">
      <c r="A235" s="103">
        <v>234</v>
      </c>
      <c r="B235" s="133" t="s">
        <v>5195</v>
      </c>
      <c r="C235" s="128" t="s">
        <v>5196</v>
      </c>
      <c r="D235" s="129" t="s">
        <v>1750</v>
      </c>
      <c r="E235" s="128" t="s">
        <v>5929</v>
      </c>
      <c r="F235" s="33" t="s">
        <v>1678</v>
      </c>
      <c r="G235" s="174" t="s">
        <v>1955</v>
      </c>
      <c r="H235" s="179" t="s">
        <v>5935</v>
      </c>
      <c r="I235" s="133"/>
      <c r="J235" s="134"/>
      <c r="K235" s="135"/>
      <c r="L235" s="169"/>
      <c r="M235" s="137"/>
      <c r="N235" s="137"/>
      <c r="O235" s="136"/>
      <c r="P235" s="212">
        <v>45882</v>
      </c>
      <c r="Q235" s="213">
        <v>45882</v>
      </c>
      <c r="R235" s="141"/>
      <c r="S235" s="142"/>
      <c r="T235" s="143"/>
      <c r="U235" s="138"/>
      <c r="V235" s="214" t="s">
        <v>111</v>
      </c>
      <c r="W235" s="212">
        <v>36588</v>
      </c>
      <c r="X235" s="143">
        <f ca="1">IF(ISBLANK(W235),"di isi",DATEDIF(W235,NOW(),"y"))</f>
        <v>25</v>
      </c>
      <c r="Y235" s="143" t="str">
        <f ca="1">IF(X235&lt;18,"&lt;18",IF(AND(X235&gt;=18,X235&lt;=20),"18-20",IF(AND(X235&gt;=21,X235&lt;=30),"21-30",IF(AND(X235&gt;=31,X235&lt;=40),"31-40",IF(AND(X235&gt;=41,X235&lt;=50),"41-50",IF(AND(X235&gt;=51,X235&lt;=60),"51-60","&gt;60"))))))</f>
        <v>21-30</v>
      </c>
      <c r="Z235" s="138" t="s">
        <v>72</v>
      </c>
      <c r="AA235" s="138" t="s">
        <v>73</v>
      </c>
      <c r="AB235" s="145" t="s">
        <v>4365</v>
      </c>
      <c r="AC235" s="134" t="s">
        <v>184</v>
      </c>
      <c r="AD235" s="169" t="s">
        <v>351</v>
      </c>
      <c r="AE235" s="169" t="s">
        <v>308</v>
      </c>
      <c r="AF235" s="169"/>
      <c r="AG235" s="159"/>
      <c r="AH235" s="214"/>
      <c r="AI235" s="169" t="s">
        <v>5197</v>
      </c>
      <c r="AJ235" s="150" t="s">
        <v>5198</v>
      </c>
      <c r="AK235" s="151">
        <f>LEN(AJ235)</f>
        <v>16</v>
      </c>
      <c r="AL235" s="244" t="s">
        <v>5199</v>
      </c>
      <c r="AM235" s="169" t="s">
        <v>4476</v>
      </c>
      <c r="AN235" s="229" t="s">
        <v>203</v>
      </c>
      <c r="AO235" s="229" t="s">
        <v>111</v>
      </c>
      <c r="AP235" s="229" t="s">
        <v>80</v>
      </c>
      <c r="AQ235" s="230" t="s">
        <v>81</v>
      </c>
      <c r="AR235" s="134"/>
      <c r="AS235" s="222" t="s">
        <v>5200</v>
      </c>
      <c r="AT235" s="159" t="s">
        <v>5201</v>
      </c>
      <c r="AU235" s="156" t="s">
        <v>5202</v>
      </c>
      <c r="AV235" s="156" t="s">
        <v>5028</v>
      </c>
      <c r="AW235" s="159" t="s">
        <v>5203</v>
      </c>
      <c r="AX235" s="169" t="s">
        <v>5204</v>
      </c>
      <c r="AY235" s="169" t="s">
        <v>4232</v>
      </c>
      <c r="AZ235" s="159" t="s">
        <v>5205</v>
      </c>
      <c r="BA235" s="208"/>
      <c r="BB235" s="136" t="s">
        <v>91</v>
      </c>
      <c r="BC235" s="218" t="s">
        <v>5206</v>
      </c>
      <c r="BD235" s="157" t="s">
        <v>5207</v>
      </c>
      <c r="BE235" s="159"/>
      <c r="BF235" s="138" t="s">
        <v>1810</v>
      </c>
      <c r="BG235" s="159" t="s">
        <v>5208</v>
      </c>
      <c r="BH235" s="138"/>
      <c r="BI235" s="138"/>
      <c r="BJ235" s="138"/>
      <c r="BK235" s="139"/>
      <c r="BL235" s="138"/>
      <c r="BM235" s="138"/>
      <c r="BN235" s="138"/>
      <c r="BO235" s="139"/>
      <c r="BP235" s="138"/>
      <c r="BQ235" s="138"/>
      <c r="BR235" s="138"/>
      <c r="BS235" s="139"/>
      <c r="BT235" s="138"/>
      <c r="BU235" s="138"/>
      <c r="BV235" s="138"/>
      <c r="BW235" s="139"/>
      <c r="BX235" s="138"/>
      <c r="BY235" s="138"/>
      <c r="BZ235" s="138"/>
      <c r="CA235" s="139"/>
      <c r="CB235" s="138"/>
      <c r="CC235" s="138"/>
      <c r="CD235" s="138"/>
      <c r="CE235" s="139"/>
      <c r="CF235" s="168"/>
      <c r="CG235" s="143" t="str">
        <f t="shared" si="0"/>
        <v/>
      </c>
      <c r="CH235" s="143" t="str">
        <f t="shared" si="1"/>
        <v/>
      </c>
      <c r="CI235" s="162"/>
      <c r="CJ235" s="143" t="s">
        <v>1752</v>
      </c>
      <c r="CK235" s="163"/>
      <c r="CL235" s="170"/>
      <c r="CM235" s="165"/>
      <c r="CN235" s="165"/>
      <c r="CO235" s="166"/>
      <c r="CP235" s="166"/>
      <c r="CQ235" s="166"/>
    </row>
    <row r="236" spans="1:95" ht="15">
      <c r="A236" s="28">
        <v>235</v>
      </c>
      <c r="B236" s="133" t="s">
        <v>5209</v>
      </c>
      <c r="C236" s="128" t="s">
        <v>5210</v>
      </c>
      <c r="D236" s="129" t="s">
        <v>1750</v>
      </c>
      <c r="E236" s="128" t="s">
        <v>5929</v>
      </c>
      <c r="F236" s="33" t="s">
        <v>1678</v>
      </c>
      <c r="G236" s="174" t="s">
        <v>1955</v>
      </c>
      <c r="H236" s="179" t="s">
        <v>5935</v>
      </c>
      <c r="I236" s="133"/>
      <c r="J236" s="134"/>
      <c r="K236" s="135"/>
      <c r="L236" s="169"/>
      <c r="M236" s="137"/>
      <c r="N236" s="137"/>
      <c r="O236" s="136"/>
      <c r="P236" s="212">
        <v>45883</v>
      </c>
      <c r="Q236" s="213">
        <v>45883</v>
      </c>
      <c r="R236" s="141"/>
      <c r="S236" s="142"/>
      <c r="T236" s="143"/>
      <c r="U236" s="138"/>
      <c r="V236" s="214" t="s">
        <v>5211</v>
      </c>
      <c r="W236" s="212">
        <v>33525</v>
      </c>
      <c r="X236" s="143">
        <f ca="1">IF(ISBLANK(W236),"di isi",DATEDIF(W236,NOW(),"y"))</f>
        <v>34</v>
      </c>
      <c r="Y236" s="143" t="str">
        <f ca="1">IF(X236&lt;18,"&lt;18",IF(AND(X236&gt;=18,X236&lt;=20),"18-20",IF(AND(X236&gt;=21,X236&lt;=30),"21-30",IF(AND(X236&gt;=31,X236&lt;=40),"31-40",IF(AND(X236&gt;=41,X236&lt;=50),"41-50",IF(AND(X236&gt;=51,X236&lt;=60),"51-60","&gt;60"))))))</f>
        <v>31-40</v>
      </c>
      <c r="Z236" s="138" t="s">
        <v>72</v>
      </c>
      <c r="AA236" s="138" t="s">
        <v>73</v>
      </c>
      <c r="AB236" s="145" t="s">
        <v>4365</v>
      </c>
      <c r="AC236" s="134" t="s">
        <v>106</v>
      </c>
      <c r="AD236" s="169" t="s">
        <v>2334</v>
      </c>
      <c r="AE236" s="169" t="s">
        <v>287</v>
      </c>
      <c r="AF236" s="169"/>
      <c r="AG236" s="159"/>
      <c r="AH236" s="214"/>
      <c r="AI236" s="169" t="s">
        <v>5212</v>
      </c>
      <c r="AJ236" s="150" t="s">
        <v>5213</v>
      </c>
      <c r="AK236" s="151">
        <f>LEN(AJ236)</f>
        <v>16</v>
      </c>
      <c r="AL236" s="244" t="s">
        <v>5214</v>
      </c>
      <c r="AM236" s="169" t="s">
        <v>1734</v>
      </c>
      <c r="AN236" s="229" t="s">
        <v>203</v>
      </c>
      <c r="AO236" s="229" t="s">
        <v>111</v>
      </c>
      <c r="AP236" s="229" t="s">
        <v>80</v>
      </c>
      <c r="AQ236" s="230" t="s">
        <v>81</v>
      </c>
      <c r="AR236" s="134"/>
      <c r="AS236" s="222" t="s">
        <v>5215</v>
      </c>
      <c r="AT236" s="159" t="s">
        <v>5216</v>
      </c>
      <c r="AU236" s="156" t="s">
        <v>5217</v>
      </c>
      <c r="AV236" s="156" t="s">
        <v>1805</v>
      </c>
      <c r="AW236" s="159" t="s">
        <v>5218</v>
      </c>
      <c r="AX236" s="169" t="s">
        <v>5219</v>
      </c>
      <c r="AY236" s="169" t="s">
        <v>1738</v>
      </c>
      <c r="AZ236" s="159" t="s">
        <v>5220</v>
      </c>
      <c r="BA236" s="208"/>
      <c r="BB236" s="136" t="s">
        <v>91</v>
      </c>
      <c r="BC236" s="218"/>
      <c r="BD236" s="157" t="s">
        <v>5221</v>
      </c>
      <c r="BE236" s="159"/>
      <c r="BF236" s="138" t="s">
        <v>1743</v>
      </c>
      <c r="BG236" s="159" t="s">
        <v>5222</v>
      </c>
      <c r="BH236" s="138" t="s">
        <v>5223</v>
      </c>
      <c r="BI236" s="138" t="s">
        <v>1746</v>
      </c>
      <c r="BJ236" s="138" t="s">
        <v>5224</v>
      </c>
      <c r="BK236" s="139">
        <v>30438</v>
      </c>
      <c r="BL236" s="138"/>
      <c r="BM236" s="138"/>
      <c r="BN236" s="138"/>
      <c r="BO236" s="139"/>
      <c r="BP236" s="138"/>
      <c r="BQ236" s="138"/>
      <c r="BR236" s="138"/>
      <c r="BS236" s="139"/>
      <c r="BT236" s="138"/>
      <c r="BU236" s="138"/>
      <c r="BV236" s="138"/>
      <c r="BW236" s="139"/>
      <c r="BX236" s="138"/>
      <c r="BY236" s="138"/>
      <c r="BZ236" s="138"/>
      <c r="CA236" s="139"/>
      <c r="CB236" s="138"/>
      <c r="CC236" s="138"/>
      <c r="CD236" s="138"/>
      <c r="CE236" s="139"/>
      <c r="CF236" s="168"/>
      <c r="CG236" s="143" t="str">
        <f t="shared" si="0"/>
        <v/>
      </c>
      <c r="CH236" s="143" t="str">
        <f t="shared" si="1"/>
        <v/>
      </c>
      <c r="CI236" s="162"/>
      <c r="CJ236" s="143" t="s">
        <v>1752</v>
      </c>
      <c r="CK236" s="163"/>
      <c r="CL236" s="170"/>
      <c r="CM236" s="165"/>
      <c r="CN236" s="165"/>
      <c r="CO236" s="166"/>
      <c r="CP236" s="166"/>
      <c r="CQ236" s="166"/>
    </row>
    <row r="237" spans="1:95" ht="15">
      <c r="A237" s="28">
        <v>236</v>
      </c>
      <c r="B237" s="133" t="s">
        <v>5290</v>
      </c>
      <c r="C237" s="128" t="s">
        <v>5291</v>
      </c>
      <c r="D237" s="129" t="s">
        <v>1750</v>
      </c>
      <c r="E237" s="128" t="s">
        <v>5929</v>
      </c>
      <c r="F237" s="33" t="s">
        <v>1678</v>
      </c>
      <c r="G237" s="174" t="s">
        <v>1955</v>
      </c>
      <c r="H237" s="179" t="s">
        <v>5935</v>
      </c>
      <c r="I237" s="133"/>
      <c r="J237" s="134"/>
      <c r="K237" s="135"/>
      <c r="L237" s="169"/>
      <c r="M237" s="137"/>
      <c r="N237" s="137"/>
      <c r="O237" s="136"/>
      <c r="P237" s="212">
        <v>45891</v>
      </c>
      <c r="Q237" s="213">
        <v>45891</v>
      </c>
      <c r="R237" s="141"/>
      <c r="S237" s="142"/>
      <c r="T237" s="143"/>
      <c r="U237" s="138"/>
      <c r="V237" s="214" t="s">
        <v>111</v>
      </c>
      <c r="W237" s="212">
        <v>36281</v>
      </c>
      <c r="X237" s="143">
        <f ca="1">IF(ISBLANK(W237),"di isi",DATEDIF(W237,NOW(),"y"))</f>
        <v>26</v>
      </c>
      <c r="Y237" s="143" t="str">
        <f ca="1">IF(X237&lt;18,"&lt;18",IF(AND(X237&gt;=18,X237&lt;=20),"18-20",IF(AND(X237&gt;=21,X237&lt;=30),"21-30",IF(AND(X237&gt;=31,X237&lt;=40),"31-40",IF(AND(X237&gt;=41,X237&lt;=50),"41-50",IF(AND(X237&gt;=51,X237&lt;=60),"51-60","&gt;60"))))))</f>
        <v>21-30</v>
      </c>
      <c r="Z237" s="138" t="s">
        <v>72</v>
      </c>
      <c r="AA237" s="138" t="s">
        <v>73</v>
      </c>
      <c r="AB237" s="145" t="s">
        <v>4365</v>
      </c>
      <c r="AC237" s="134" t="s">
        <v>184</v>
      </c>
      <c r="AD237" s="169" t="s">
        <v>5292</v>
      </c>
      <c r="AE237" s="169" t="s">
        <v>2894</v>
      </c>
      <c r="AF237" s="169"/>
      <c r="AG237" s="159"/>
      <c r="AH237" s="214"/>
      <c r="AI237" s="169" t="s">
        <v>5293</v>
      </c>
      <c r="AJ237" s="150" t="s">
        <v>5294</v>
      </c>
      <c r="AK237" s="151">
        <f>LEN(AJ237)</f>
        <v>16</v>
      </c>
      <c r="AL237" s="244" t="s">
        <v>5295</v>
      </c>
      <c r="AM237" s="169" t="s">
        <v>1734</v>
      </c>
      <c r="AN237" s="229" t="s">
        <v>497</v>
      </c>
      <c r="AO237" s="229" t="s">
        <v>111</v>
      </c>
      <c r="AP237" s="229" t="s">
        <v>80</v>
      </c>
      <c r="AQ237" s="230" t="s">
        <v>81</v>
      </c>
      <c r="AR237" s="134"/>
      <c r="AS237" s="222" t="s">
        <v>5296</v>
      </c>
      <c r="AT237" s="159" t="s">
        <v>5297</v>
      </c>
      <c r="AU237" s="156" t="s">
        <v>5298</v>
      </c>
      <c r="AV237" s="156" t="s">
        <v>85</v>
      </c>
      <c r="AW237" s="159" t="s">
        <v>5299</v>
      </c>
      <c r="AX237" s="169" t="s">
        <v>5293</v>
      </c>
      <c r="AY237" s="169" t="s">
        <v>293</v>
      </c>
      <c r="AZ237" s="159" t="s">
        <v>5300</v>
      </c>
      <c r="BA237" s="208"/>
      <c r="BB237" s="136" t="s">
        <v>91</v>
      </c>
      <c r="BC237" s="218" t="s">
        <v>5301</v>
      </c>
      <c r="BD237" s="183" t="s">
        <v>5302</v>
      </c>
      <c r="BE237" s="159"/>
      <c r="BF237" s="138" t="s">
        <v>1743</v>
      </c>
      <c r="BG237" s="159" t="s">
        <v>5303</v>
      </c>
      <c r="BH237" s="138" t="s">
        <v>5304</v>
      </c>
      <c r="BI237" s="138" t="s">
        <v>1746</v>
      </c>
      <c r="BJ237" s="138" t="s">
        <v>5224</v>
      </c>
      <c r="BK237" s="139">
        <v>36475</v>
      </c>
      <c r="BL237" s="138" t="s">
        <v>5305</v>
      </c>
      <c r="BM237" s="138" t="s">
        <v>1750</v>
      </c>
      <c r="BN237" s="138" t="s">
        <v>111</v>
      </c>
      <c r="BO237" s="139">
        <v>44619</v>
      </c>
      <c r="BP237" s="138" t="s">
        <v>5306</v>
      </c>
      <c r="BQ237" s="138" t="s">
        <v>1750</v>
      </c>
      <c r="BR237" s="138" t="s">
        <v>80</v>
      </c>
      <c r="BS237" s="139">
        <v>45702</v>
      </c>
      <c r="BT237" s="138"/>
      <c r="BU237" s="138"/>
      <c r="BV237" s="138"/>
      <c r="BW237" s="139"/>
      <c r="BX237" s="138"/>
      <c r="BY237" s="138"/>
      <c r="BZ237" s="138"/>
      <c r="CA237" s="139"/>
      <c r="CB237" s="138"/>
      <c r="CC237" s="138"/>
      <c r="CD237" s="138"/>
      <c r="CE237" s="139"/>
      <c r="CF237" s="168"/>
      <c r="CG237" s="143" t="str">
        <f t="shared" si="0"/>
        <v/>
      </c>
      <c r="CH237" s="143" t="str">
        <f t="shared" si="1"/>
        <v/>
      </c>
      <c r="CI237" s="162"/>
      <c r="CJ237" s="143" t="s">
        <v>1752</v>
      </c>
      <c r="CK237" s="163"/>
      <c r="CL237" s="170"/>
      <c r="CM237" s="165"/>
      <c r="CN237" s="165"/>
      <c r="CO237" s="166"/>
      <c r="CP237" s="166"/>
      <c r="CQ237" s="166"/>
    </row>
    <row r="238" spans="1:95" ht="15">
      <c r="A238" s="103">
        <v>237</v>
      </c>
      <c r="B238" s="133" t="s">
        <v>5225</v>
      </c>
      <c r="C238" s="128" t="s">
        <v>5226</v>
      </c>
      <c r="D238" s="129" t="s">
        <v>1750</v>
      </c>
      <c r="E238" s="128" t="s">
        <v>5929</v>
      </c>
      <c r="F238" s="33" t="s">
        <v>1678</v>
      </c>
      <c r="G238" s="174" t="s">
        <v>2939</v>
      </c>
      <c r="H238" s="179" t="s">
        <v>5935</v>
      </c>
      <c r="I238" s="133"/>
      <c r="J238" s="134"/>
      <c r="K238" s="135"/>
      <c r="L238" s="169"/>
      <c r="M238" s="137"/>
      <c r="N238" s="137"/>
      <c r="O238" s="136"/>
      <c r="P238" s="212">
        <v>45883</v>
      </c>
      <c r="Q238" s="213">
        <v>45883</v>
      </c>
      <c r="R238" s="141"/>
      <c r="S238" s="142"/>
      <c r="T238" s="143"/>
      <c r="U238" s="138"/>
      <c r="V238" s="214" t="s">
        <v>203</v>
      </c>
      <c r="W238" s="212">
        <v>32552</v>
      </c>
      <c r="X238" s="143">
        <f ca="1">IF(ISBLANK(W238),"di isi",DATEDIF(W238,NOW(),"y"))</f>
        <v>36</v>
      </c>
      <c r="Y238" s="143" t="str">
        <f ca="1">IF(X238&lt;18,"&lt;18",IF(AND(X238&gt;=18,X238&lt;=20),"18-20",IF(AND(X238&gt;=21,X238&lt;=30),"21-30",IF(AND(X238&gt;=31,X238&lt;=40),"31-40",IF(AND(X238&gt;=41,X238&lt;=50),"41-50",IF(AND(X238&gt;=51,X238&lt;=60),"51-60","&gt;60"))))))</f>
        <v>31-40</v>
      </c>
      <c r="Z238" s="138" t="s">
        <v>72</v>
      </c>
      <c r="AA238" s="138" t="s">
        <v>73</v>
      </c>
      <c r="AB238" s="145" t="s">
        <v>4365</v>
      </c>
      <c r="AC238" s="134" t="s">
        <v>75</v>
      </c>
      <c r="AD238" s="169" t="s">
        <v>2684</v>
      </c>
      <c r="AE238" s="169" t="s">
        <v>409</v>
      </c>
      <c r="AF238" s="169"/>
      <c r="AG238" s="159"/>
      <c r="AH238" s="214"/>
      <c r="AI238" s="169" t="s">
        <v>5227</v>
      </c>
      <c r="AJ238" s="150" t="s">
        <v>5228</v>
      </c>
      <c r="AK238" s="151">
        <f>LEN(AJ238)</f>
        <v>16</v>
      </c>
      <c r="AL238" s="244" t="s">
        <v>4798</v>
      </c>
      <c r="AM238" s="169" t="s">
        <v>1734</v>
      </c>
      <c r="AN238" s="229" t="s">
        <v>289</v>
      </c>
      <c r="AO238" s="229" t="s">
        <v>253</v>
      </c>
      <c r="AP238" s="229" t="s">
        <v>80</v>
      </c>
      <c r="AQ238" s="230" t="s">
        <v>81</v>
      </c>
      <c r="AR238" s="134"/>
      <c r="AS238" s="222" t="s">
        <v>5229</v>
      </c>
      <c r="AT238" s="159" t="s">
        <v>5230</v>
      </c>
      <c r="AU238" s="156" t="s">
        <v>5231</v>
      </c>
      <c r="AV238" s="156" t="s">
        <v>1738</v>
      </c>
      <c r="AW238" s="159" t="s">
        <v>5232</v>
      </c>
      <c r="AX238" s="169" t="s">
        <v>5233</v>
      </c>
      <c r="AY238" s="169" t="s">
        <v>4407</v>
      </c>
      <c r="AZ238" s="159" t="s">
        <v>5234</v>
      </c>
      <c r="BA238" s="208"/>
      <c r="BB238" s="136" t="s">
        <v>91</v>
      </c>
      <c r="BC238" s="218" t="s">
        <v>5235</v>
      </c>
      <c r="BD238" s="183" t="s">
        <v>5236</v>
      </c>
      <c r="BE238" s="159"/>
      <c r="BF238" s="138" t="s">
        <v>1743</v>
      </c>
      <c r="BG238" s="159" t="s">
        <v>5237</v>
      </c>
      <c r="BH238" s="138" t="s">
        <v>3738</v>
      </c>
      <c r="BI238" s="138" t="s">
        <v>1746</v>
      </c>
      <c r="BJ238" s="138" t="s">
        <v>289</v>
      </c>
      <c r="BK238" s="139">
        <v>33041</v>
      </c>
      <c r="BL238" s="138" t="s">
        <v>5238</v>
      </c>
      <c r="BM238" s="138" t="s">
        <v>1746</v>
      </c>
      <c r="BN238" s="138" t="s">
        <v>289</v>
      </c>
      <c r="BO238" s="139">
        <v>44767</v>
      </c>
      <c r="BP238" s="138" t="s">
        <v>5239</v>
      </c>
      <c r="BQ238" s="138" t="s">
        <v>1746</v>
      </c>
      <c r="BR238" s="138" t="s">
        <v>80</v>
      </c>
      <c r="BS238" s="139">
        <v>45772</v>
      </c>
      <c r="BT238" s="138"/>
      <c r="BU238" s="138"/>
      <c r="BV238" s="138"/>
      <c r="BW238" s="139"/>
      <c r="BX238" s="138"/>
      <c r="BY238" s="138"/>
      <c r="BZ238" s="138"/>
      <c r="CA238" s="139"/>
      <c r="CB238" s="138"/>
      <c r="CC238" s="138"/>
      <c r="CD238" s="138"/>
      <c r="CE238" s="139">
        <v>45151</v>
      </c>
      <c r="CF238" s="168"/>
      <c r="CG238" s="143" t="str">
        <f t="shared" si="0"/>
        <v/>
      </c>
      <c r="CH238" s="143" t="str">
        <f t="shared" si="1"/>
        <v/>
      </c>
      <c r="CI238" s="162"/>
      <c r="CJ238" s="143" t="s">
        <v>1752</v>
      </c>
      <c r="CK238" s="163"/>
      <c r="CL238" s="170"/>
      <c r="CM238" s="165"/>
      <c r="CN238" s="165"/>
      <c r="CO238" s="166"/>
      <c r="CP238" s="166"/>
      <c r="CQ238" s="166"/>
    </row>
    <row r="239" spans="1:95" ht="15">
      <c r="A239" s="28">
        <v>238</v>
      </c>
      <c r="B239" s="133" t="s">
        <v>5240</v>
      </c>
      <c r="C239" s="128" t="s">
        <v>5241</v>
      </c>
      <c r="D239" s="129" t="s">
        <v>1750</v>
      </c>
      <c r="E239" s="128" t="s">
        <v>5929</v>
      </c>
      <c r="F239" s="33" t="s">
        <v>1678</v>
      </c>
      <c r="G239" s="174" t="s">
        <v>2939</v>
      </c>
      <c r="H239" s="179" t="s">
        <v>5935</v>
      </c>
      <c r="I239" s="133"/>
      <c r="J239" s="134"/>
      <c r="K239" s="135"/>
      <c r="L239" s="169"/>
      <c r="M239" s="137"/>
      <c r="N239" s="137"/>
      <c r="O239" s="136"/>
      <c r="P239" s="212">
        <v>45883</v>
      </c>
      <c r="Q239" s="213">
        <v>45883</v>
      </c>
      <c r="R239" s="141"/>
      <c r="S239" s="142"/>
      <c r="T239" s="143"/>
      <c r="U239" s="138"/>
      <c r="V239" s="214" t="s">
        <v>3146</v>
      </c>
      <c r="W239" s="212">
        <v>32450</v>
      </c>
      <c r="X239" s="143">
        <f ca="1">IF(ISBLANK(W239),"di isi",DATEDIF(W239,NOW(),"y"))</f>
        <v>37</v>
      </c>
      <c r="Y239" s="143" t="str">
        <f ca="1">IF(X239&lt;18,"&lt;18",IF(AND(X239&gt;=18,X239&lt;=20),"18-20",IF(AND(X239&gt;=21,X239&lt;=30),"21-30",IF(AND(X239&gt;=31,X239&lt;=40),"31-40",IF(AND(X239&gt;=41,X239&lt;=50),"41-50",IF(AND(X239&gt;=51,X239&lt;=60),"51-60","&gt;60"))))))</f>
        <v>31-40</v>
      </c>
      <c r="Z239" s="138" t="s">
        <v>72</v>
      </c>
      <c r="AA239" s="138" t="s">
        <v>73</v>
      </c>
      <c r="AB239" s="145" t="s">
        <v>4365</v>
      </c>
      <c r="AC239" s="134" t="s">
        <v>106</v>
      </c>
      <c r="AD239" s="169" t="s">
        <v>4667</v>
      </c>
      <c r="AE239" s="169" t="s">
        <v>287</v>
      </c>
      <c r="AF239" s="169"/>
      <c r="AG239" s="159"/>
      <c r="AH239" s="214"/>
      <c r="AI239" s="169" t="s">
        <v>5242</v>
      </c>
      <c r="AJ239" s="150" t="s">
        <v>5243</v>
      </c>
      <c r="AK239" s="151">
        <f>LEN(AJ239)</f>
        <v>16</v>
      </c>
      <c r="AL239" s="244" t="s">
        <v>5244</v>
      </c>
      <c r="AM239" s="169" t="s">
        <v>2140</v>
      </c>
      <c r="AN239" s="229" t="s">
        <v>3146</v>
      </c>
      <c r="AO239" s="229" t="s">
        <v>1102</v>
      </c>
      <c r="AP239" s="229" t="s">
        <v>80</v>
      </c>
      <c r="AQ239" s="230" t="s">
        <v>81</v>
      </c>
      <c r="AR239" s="134"/>
      <c r="AS239" s="222" t="s">
        <v>5245</v>
      </c>
      <c r="AT239" s="159" t="s">
        <v>5246</v>
      </c>
      <c r="AU239" s="156" t="s">
        <v>4654</v>
      </c>
      <c r="AV239" s="156" t="s">
        <v>1738</v>
      </c>
      <c r="AW239" s="159" t="s">
        <v>5247</v>
      </c>
      <c r="AX239" s="169" t="s">
        <v>5248</v>
      </c>
      <c r="AY239" s="169" t="s">
        <v>1774</v>
      </c>
      <c r="AZ239" s="159" t="s">
        <v>5249</v>
      </c>
      <c r="BA239" s="208"/>
      <c r="BB239" s="136" t="s">
        <v>91</v>
      </c>
      <c r="BC239" s="218">
        <v>71</v>
      </c>
      <c r="BD239" s="157" t="s">
        <v>5250</v>
      </c>
      <c r="BE239" s="159"/>
      <c r="BF239" s="138" t="s">
        <v>1743</v>
      </c>
      <c r="BG239" s="159" t="s">
        <v>5251</v>
      </c>
      <c r="BH239" s="138" t="s">
        <v>5252</v>
      </c>
      <c r="BI239" s="138" t="s">
        <v>1746</v>
      </c>
      <c r="BJ239" s="138" t="s">
        <v>2744</v>
      </c>
      <c r="BK239" s="139">
        <v>32807</v>
      </c>
      <c r="BL239" s="138" t="s">
        <v>5253</v>
      </c>
      <c r="BM239" s="138" t="s">
        <v>1746</v>
      </c>
      <c r="BN239" s="138" t="s">
        <v>5254</v>
      </c>
      <c r="BO239" s="139">
        <v>43316</v>
      </c>
      <c r="BP239" s="138" t="s">
        <v>5255</v>
      </c>
      <c r="BQ239" s="138" t="s">
        <v>1750</v>
      </c>
      <c r="BR239" s="138" t="s">
        <v>5256</v>
      </c>
      <c r="BS239" s="139">
        <v>45254</v>
      </c>
      <c r="BT239" s="138"/>
      <c r="BU239" s="138"/>
      <c r="BV239" s="138"/>
      <c r="BW239" s="139"/>
      <c r="BX239" s="138"/>
      <c r="BY239" s="138"/>
      <c r="BZ239" s="138"/>
      <c r="CA239" s="139"/>
      <c r="CB239" s="138"/>
      <c r="CC239" s="138"/>
      <c r="CD239" s="138"/>
      <c r="CE239" s="139"/>
      <c r="CF239" s="168"/>
      <c r="CG239" s="143" t="str">
        <f t="shared" si="0"/>
        <v/>
      </c>
      <c r="CH239" s="143" t="str">
        <f t="shared" si="1"/>
        <v/>
      </c>
      <c r="CI239" s="162"/>
      <c r="CJ239" s="143" t="s">
        <v>1752</v>
      </c>
      <c r="CK239" s="163"/>
      <c r="CL239" s="170"/>
      <c r="CM239" s="165"/>
      <c r="CN239" s="165"/>
      <c r="CO239" s="166"/>
      <c r="CP239" s="166"/>
      <c r="CQ239" s="166"/>
    </row>
    <row r="240" spans="1:95" ht="43.5">
      <c r="A240" s="28">
        <v>239</v>
      </c>
      <c r="B240" s="133" t="s">
        <v>5257</v>
      </c>
      <c r="C240" s="128" t="s">
        <v>1052</v>
      </c>
      <c r="D240" s="129" t="s">
        <v>1750</v>
      </c>
      <c r="E240" s="128" t="s">
        <v>5929</v>
      </c>
      <c r="F240" s="33" t="s">
        <v>1678</v>
      </c>
      <c r="G240" s="174" t="s">
        <v>2939</v>
      </c>
      <c r="H240" s="179" t="s">
        <v>5935</v>
      </c>
      <c r="I240" s="133"/>
      <c r="J240" s="134"/>
      <c r="K240" s="135"/>
      <c r="L240" s="169"/>
      <c r="M240" s="137"/>
      <c r="N240" s="137"/>
      <c r="O240" s="136"/>
      <c r="P240" s="212">
        <v>45883</v>
      </c>
      <c r="Q240" s="213">
        <v>45883</v>
      </c>
      <c r="R240" s="141"/>
      <c r="S240" s="142"/>
      <c r="T240" s="143"/>
      <c r="U240" s="138"/>
      <c r="V240" s="214" t="s">
        <v>5258</v>
      </c>
      <c r="W240" s="212">
        <v>33680</v>
      </c>
      <c r="X240" s="143">
        <f ca="1">IF(ISBLANK(W240),"di isi",DATEDIF(W240,NOW(),"y"))</f>
        <v>33</v>
      </c>
      <c r="Y240" s="143" t="str">
        <f ca="1">IF(X240&lt;18,"&lt;18",IF(AND(X240&gt;=18,X240&lt;=20),"18-20",IF(AND(X240&gt;=21,X240&lt;=30),"21-30",IF(AND(X240&gt;=31,X240&lt;=40),"31-40",IF(AND(X240&gt;=41,X240&lt;=50),"41-50",IF(AND(X240&gt;=51,X240&lt;=60),"51-60","&gt;60"))))))</f>
        <v>31-40</v>
      </c>
      <c r="Z240" s="138" t="s">
        <v>72</v>
      </c>
      <c r="AA240" s="138" t="s">
        <v>73</v>
      </c>
      <c r="AB240" s="145" t="s">
        <v>4365</v>
      </c>
      <c r="AC240" s="134" t="s">
        <v>184</v>
      </c>
      <c r="AD240" s="169" t="s">
        <v>5259</v>
      </c>
      <c r="AE240" s="169" t="s">
        <v>962</v>
      </c>
      <c r="AF240" s="169"/>
      <c r="AG240" s="159"/>
      <c r="AH240" s="214"/>
      <c r="AI240" s="169" t="s">
        <v>5260</v>
      </c>
      <c r="AJ240" s="150" t="s">
        <v>5261</v>
      </c>
      <c r="AK240" s="151">
        <f>LEN(AJ240)</f>
        <v>16</v>
      </c>
      <c r="AL240" s="244" t="s">
        <v>5262</v>
      </c>
      <c r="AM240" s="169" t="s">
        <v>4178</v>
      </c>
      <c r="AN240" s="229" t="s">
        <v>5263</v>
      </c>
      <c r="AO240" s="229" t="s">
        <v>253</v>
      </c>
      <c r="AP240" s="229" t="s">
        <v>80</v>
      </c>
      <c r="AQ240" s="230" t="s">
        <v>81</v>
      </c>
      <c r="AR240" s="134"/>
      <c r="AS240" s="222" t="s">
        <v>5264</v>
      </c>
      <c r="AT240" s="159" t="s">
        <v>5265</v>
      </c>
      <c r="AU240" s="156" t="s">
        <v>5266</v>
      </c>
      <c r="AV240" s="156" t="s">
        <v>1805</v>
      </c>
      <c r="AW240" s="159" t="s">
        <v>5267</v>
      </c>
      <c r="AX240" s="169" t="s">
        <v>5268</v>
      </c>
      <c r="AY240" s="169" t="s">
        <v>88</v>
      </c>
      <c r="AZ240" s="159" t="s">
        <v>5269</v>
      </c>
      <c r="BA240" s="208"/>
      <c r="BB240" s="136" t="s">
        <v>91</v>
      </c>
      <c r="BC240" s="218" t="s">
        <v>5270</v>
      </c>
      <c r="BD240" s="157" t="s">
        <v>5271</v>
      </c>
      <c r="BE240" s="159"/>
      <c r="BF240" s="138" t="s">
        <v>1810</v>
      </c>
      <c r="BG240" s="159" t="s">
        <v>5272</v>
      </c>
      <c r="BH240" s="138"/>
      <c r="BI240" s="138"/>
      <c r="BJ240" s="138"/>
      <c r="BK240" s="139"/>
      <c r="BL240" s="138"/>
      <c r="BM240" s="138"/>
      <c r="BN240" s="138"/>
      <c r="BO240" s="139"/>
      <c r="BP240" s="138"/>
      <c r="BQ240" s="138"/>
      <c r="BR240" s="138"/>
      <c r="BS240" s="139"/>
      <c r="BT240" s="138"/>
      <c r="BU240" s="138"/>
      <c r="BV240" s="138"/>
      <c r="BW240" s="139"/>
      <c r="BX240" s="138"/>
      <c r="BY240" s="138"/>
      <c r="BZ240" s="138"/>
      <c r="CA240" s="139"/>
      <c r="CB240" s="138"/>
      <c r="CC240" s="138"/>
      <c r="CD240" s="138"/>
      <c r="CE240" s="139"/>
      <c r="CF240" s="168">
        <v>45741</v>
      </c>
      <c r="CG240" s="143">
        <f t="shared" si="0"/>
        <v>3</v>
      </c>
      <c r="CH240" s="143">
        <f t="shared" si="1"/>
        <v>2025</v>
      </c>
      <c r="CI240" s="162" t="s">
        <v>1758</v>
      </c>
      <c r="CJ240" s="143" t="s">
        <v>1759</v>
      </c>
      <c r="CK240" s="163"/>
      <c r="CL240" s="170" t="s">
        <v>2441</v>
      </c>
      <c r="CM240" s="165"/>
      <c r="CN240" s="165"/>
      <c r="CO240" s="166"/>
      <c r="CP240" s="166"/>
      <c r="CQ240" s="166"/>
    </row>
    <row r="241" spans="1:95" ht="15">
      <c r="A241" s="103">
        <v>240</v>
      </c>
      <c r="B241" s="133" t="s">
        <v>5273</v>
      </c>
      <c r="C241" s="211" t="s">
        <v>5274</v>
      </c>
      <c r="D241" s="129" t="s">
        <v>1750</v>
      </c>
      <c r="E241" s="128" t="s">
        <v>5929</v>
      </c>
      <c r="F241" s="33" t="s">
        <v>1678</v>
      </c>
      <c r="G241" s="174" t="s">
        <v>2939</v>
      </c>
      <c r="H241" s="179" t="s">
        <v>5935</v>
      </c>
      <c r="I241" s="133"/>
      <c r="J241" s="134"/>
      <c r="K241" s="135"/>
      <c r="L241" s="169"/>
      <c r="M241" s="137"/>
      <c r="N241" s="137"/>
      <c r="O241" s="136"/>
      <c r="P241" s="212">
        <v>45882</v>
      </c>
      <c r="Q241" s="213">
        <v>45882</v>
      </c>
      <c r="R241" s="141"/>
      <c r="S241" s="142"/>
      <c r="T241" s="143"/>
      <c r="U241" s="138"/>
      <c r="V241" s="214" t="s">
        <v>203</v>
      </c>
      <c r="W241" s="212">
        <v>33768</v>
      </c>
      <c r="X241" s="143">
        <f ca="1">IF(ISBLANK(W241),"di isi",DATEDIF(W241,NOW(),"y"))</f>
        <v>33</v>
      </c>
      <c r="Y241" s="143" t="str">
        <f ca="1">IF(X241&lt;18,"&lt;18",IF(AND(X241&gt;=18,X241&lt;=20),"18-20",IF(AND(X241&gt;=21,X241&lt;=30),"21-30",IF(AND(X241&gt;=31,X241&lt;=40),"31-40",IF(AND(X241&gt;=41,X241&lt;=50),"41-50",IF(AND(X241&gt;=51,X241&lt;=60),"51-60","&gt;60"))))))</f>
        <v>31-40</v>
      </c>
      <c r="Z241" s="138" t="s">
        <v>72</v>
      </c>
      <c r="AA241" s="138" t="s">
        <v>73</v>
      </c>
      <c r="AB241" s="145" t="s">
        <v>4365</v>
      </c>
      <c r="AC241" s="134" t="s">
        <v>184</v>
      </c>
      <c r="AD241" s="169" t="s">
        <v>351</v>
      </c>
      <c r="AE241" s="169" t="s">
        <v>962</v>
      </c>
      <c r="AF241" s="169"/>
      <c r="AG241" s="159"/>
      <c r="AH241" s="214"/>
      <c r="AI241" s="169" t="s">
        <v>2602</v>
      </c>
      <c r="AJ241" s="150" t="s">
        <v>5275</v>
      </c>
      <c r="AK241" s="151">
        <f>LEN(AJ241)</f>
        <v>16</v>
      </c>
      <c r="AL241" s="244" t="s">
        <v>5276</v>
      </c>
      <c r="AM241" s="169" t="s">
        <v>5277</v>
      </c>
      <c r="AN241" s="229" t="s">
        <v>203</v>
      </c>
      <c r="AO241" s="229" t="s">
        <v>111</v>
      </c>
      <c r="AP241" s="229" t="s">
        <v>80</v>
      </c>
      <c r="AQ241" s="230" t="s">
        <v>81</v>
      </c>
      <c r="AR241" s="134"/>
      <c r="AS241" s="222" t="s">
        <v>5278</v>
      </c>
      <c r="AT241" s="159" t="s">
        <v>5279</v>
      </c>
      <c r="AU241" s="156" t="s">
        <v>5280</v>
      </c>
      <c r="AV241" s="156" t="s">
        <v>3535</v>
      </c>
      <c r="AW241" s="159" t="s">
        <v>5281</v>
      </c>
      <c r="AX241" s="169" t="s">
        <v>5282</v>
      </c>
      <c r="AY241" s="169" t="s">
        <v>4675</v>
      </c>
      <c r="AZ241" s="159" t="s">
        <v>5283</v>
      </c>
      <c r="BA241" s="208"/>
      <c r="BB241" s="136" t="s">
        <v>91</v>
      </c>
      <c r="BC241" s="218" t="s">
        <v>5284</v>
      </c>
      <c r="BD241" s="157" t="s">
        <v>5285</v>
      </c>
      <c r="BE241" s="159"/>
      <c r="BF241" s="138" t="s">
        <v>1743</v>
      </c>
      <c r="BG241" s="159" t="s">
        <v>5286</v>
      </c>
      <c r="BH241" s="138" t="s">
        <v>5287</v>
      </c>
      <c r="BI241" s="138" t="s">
        <v>1746</v>
      </c>
      <c r="BJ241" s="138" t="s">
        <v>311</v>
      </c>
      <c r="BK241" s="139">
        <v>35919</v>
      </c>
      <c r="BL241" s="138" t="s">
        <v>5288</v>
      </c>
      <c r="BM241" s="138" t="s">
        <v>1750</v>
      </c>
      <c r="BN241" s="138" t="s">
        <v>203</v>
      </c>
      <c r="BO241" s="139">
        <v>43769</v>
      </c>
      <c r="BP241" s="138" t="s">
        <v>5289</v>
      </c>
      <c r="BQ241" s="138" t="s">
        <v>1746</v>
      </c>
      <c r="BR241" s="138" t="s">
        <v>203</v>
      </c>
      <c r="BS241" s="139">
        <v>44556</v>
      </c>
      <c r="BT241" s="138"/>
      <c r="BU241" s="138"/>
      <c r="BV241" s="138"/>
      <c r="BW241" s="139"/>
      <c r="BX241" s="138"/>
      <c r="BY241" s="138"/>
      <c r="BZ241" s="138"/>
      <c r="CA241" s="139"/>
      <c r="CB241" s="138"/>
      <c r="CC241" s="138"/>
      <c r="CD241" s="138"/>
      <c r="CE241" s="139"/>
      <c r="CF241" s="168"/>
      <c r="CG241" s="143" t="str">
        <f t="shared" si="0"/>
        <v/>
      </c>
      <c r="CH241" s="143" t="str">
        <f t="shared" si="1"/>
        <v/>
      </c>
      <c r="CI241" s="162"/>
      <c r="CJ241" s="143" t="s">
        <v>1752</v>
      </c>
      <c r="CK241" s="163"/>
      <c r="CL241" s="170"/>
      <c r="CM241" s="165"/>
      <c r="CN241" s="165"/>
      <c r="CO241" s="166"/>
      <c r="CP241" s="166"/>
      <c r="CQ241" s="166"/>
    </row>
    <row r="242" spans="1:95" ht="29">
      <c r="A242" s="28">
        <v>241</v>
      </c>
      <c r="B242" s="127" t="s">
        <v>3887</v>
      </c>
      <c r="C242" s="175" t="s">
        <v>3888</v>
      </c>
      <c r="D242" s="129" t="s">
        <v>1750</v>
      </c>
      <c r="E242" s="128" t="s">
        <v>5929</v>
      </c>
      <c r="F242" s="179" t="s">
        <v>5931</v>
      </c>
      <c r="G242" s="174" t="s">
        <v>2134</v>
      </c>
      <c r="H242" s="179" t="s">
        <v>5935</v>
      </c>
      <c r="I242" s="133"/>
      <c r="J242" s="134"/>
      <c r="K242" s="135"/>
      <c r="L242" s="136"/>
      <c r="M242" s="137"/>
      <c r="N242" s="137"/>
      <c r="O242" s="136"/>
      <c r="P242" s="168">
        <v>45813</v>
      </c>
      <c r="Q242" s="140">
        <v>45813</v>
      </c>
      <c r="R242" s="141"/>
      <c r="S242" s="142"/>
      <c r="T242" s="143"/>
      <c r="U242" s="138"/>
      <c r="V242" s="144" t="s">
        <v>111</v>
      </c>
      <c r="W242" s="140">
        <v>37621</v>
      </c>
      <c r="X242" s="143">
        <f ca="1">IF(ISBLANK(W242),"di isi",DATEDIF(W242,NOW(),"y"))</f>
        <v>22</v>
      </c>
      <c r="Y242" s="143" t="str">
        <f ca="1">IF(X242&lt;18,"&lt;18",IF(AND(X242&gt;=18,X242&lt;=20),"18-20",IF(AND(X242&gt;=21,X242&lt;=30),"21-30",IF(AND(X242&gt;=31,X242&lt;=40),"31-40",IF(AND(X242&gt;=41,X242&lt;=50),"41-50",IF(AND(X242&gt;=51,X242&lt;=60),"51-60","&gt;60"))))))</f>
        <v>21-30</v>
      </c>
      <c r="Z242" s="138" t="s">
        <v>72</v>
      </c>
      <c r="AA242" s="138" t="s">
        <v>73</v>
      </c>
      <c r="AB242" s="145" t="s">
        <v>74</v>
      </c>
      <c r="AC242" s="134" t="s">
        <v>106</v>
      </c>
      <c r="AD242" s="146" t="s">
        <v>3889</v>
      </c>
      <c r="AE242" s="146" t="s">
        <v>123</v>
      </c>
      <c r="AF242" s="147"/>
      <c r="AG242" s="148"/>
      <c r="AH242" s="148"/>
      <c r="AI242" s="149" t="s">
        <v>3890</v>
      </c>
      <c r="AJ242" s="144" t="s">
        <v>3891</v>
      </c>
      <c r="AK242" s="151">
        <f>LEN(AJ242)</f>
        <v>16</v>
      </c>
      <c r="AL242" s="152" t="s">
        <v>3892</v>
      </c>
      <c r="AM242" s="149" t="s">
        <v>1976</v>
      </c>
      <c r="AN242" s="149" t="s">
        <v>497</v>
      </c>
      <c r="AO242" s="149" t="s">
        <v>111</v>
      </c>
      <c r="AP242" s="149" t="s">
        <v>80</v>
      </c>
      <c r="AQ242" s="169" t="s">
        <v>81</v>
      </c>
      <c r="AR242" s="134"/>
      <c r="AS242" s="154" t="s">
        <v>3893</v>
      </c>
      <c r="AT242" s="155" t="s">
        <v>3894</v>
      </c>
      <c r="AU242" s="156" t="s">
        <v>3895</v>
      </c>
      <c r="AV242" s="156" t="s">
        <v>1854</v>
      </c>
      <c r="AW242" s="159" t="s">
        <v>3896</v>
      </c>
      <c r="AX242" s="169" t="s">
        <v>3897</v>
      </c>
      <c r="AY242" s="169" t="s">
        <v>3898</v>
      </c>
      <c r="AZ242" s="159" t="s">
        <v>3899</v>
      </c>
      <c r="BA242" s="169"/>
      <c r="BB242" s="136" t="s">
        <v>91</v>
      </c>
      <c r="BC242" s="160"/>
      <c r="BD242" s="239" t="s">
        <v>3900</v>
      </c>
      <c r="BE242" s="159"/>
      <c r="BF242" s="138" t="s">
        <v>1810</v>
      </c>
      <c r="BG242" s="159" t="s">
        <v>3901</v>
      </c>
      <c r="BH242" s="138"/>
      <c r="BI242" s="161"/>
      <c r="BJ242" s="161"/>
      <c r="BK242" s="139"/>
      <c r="BL242" s="138"/>
      <c r="BM242" s="138"/>
      <c r="BN242" s="138"/>
      <c r="BO242" s="139"/>
      <c r="BP242" s="138"/>
      <c r="BQ242" s="138"/>
      <c r="BR242" s="138"/>
      <c r="BS242" s="139"/>
      <c r="BT242" s="138"/>
      <c r="BU242" s="138"/>
      <c r="BV242" s="138"/>
      <c r="BW242" s="139"/>
      <c r="BX242" s="138"/>
      <c r="BY242" s="138"/>
      <c r="BZ242" s="138"/>
      <c r="CA242" s="139"/>
      <c r="CB242" s="138"/>
      <c r="CC242" s="138"/>
      <c r="CD242" s="138"/>
      <c r="CE242" s="139"/>
      <c r="CF242" s="168"/>
      <c r="CG242" s="143" t="str">
        <f t="shared" si="0"/>
        <v/>
      </c>
      <c r="CH242" s="143" t="str">
        <f t="shared" si="1"/>
        <v/>
      </c>
      <c r="CI242" s="162"/>
      <c r="CJ242" s="143" t="s">
        <v>1752</v>
      </c>
      <c r="CK242" s="163"/>
      <c r="CL242" s="170"/>
      <c r="CM242" s="165"/>
      <c r="CN242" s="165"/>
      <c r="CO242" s="166"/>
      <c r="CP242" s="166"/>
      <c r="CQ242" s="166"/>
    </row>
    <row r="243" spans="1:95" ht="29">
      <c r="A243" s="28">
        <v>242</v>
      </c>
      <c r="B243" s="127" t="s">
        <v>3941</v>
      </c>
      <c r="C243" s="128" t="s">
        <v>3844</v>
      </c>
      <c r="D243" s="129" t="s">
        <v>1750</v>
      </c>
      <c r="E243" s="128" t="s">
        <v>5929</v>
      </c>
      <c r="F243" s="179" t="s">
        <v>5931</v>
      </c>
      <c r="G243" s="174" t="s">
        <v>2134</v>
      </c>
      <c r="H243" s="179" t="s">
        <v>5935</v>
      </c>
      <c r="I243" s="133"/>
      <c r="J243" s="134"/>
      <c r="K243" s="135"/>
      <c r="L243" s="136"/>
      <c r="M243" s="137"/>
      <c r="N243" s="137"/>
      <c r="O243" s="136"/>
      <c r="P243" s="168">
        <v>45813</v>
      </c>
      <c r="Q243" s="140">
        <v>45813</v>
      </c>
      <c r="R243" s="141"/>
      <c r="S243" s="142"/>
      <c r="T243" s="143"/>
      <c r="U243" s="138"/>
      <c r="V243" s="144" t="s">
        <v>110</v>
      </c>
      <c r="W243" s="140">
        <v>31330</v>
      </c>
      <c r="X243" s="143">
        <f ca="1">IF(ISBLANK(W243),"di isi",DATEDIF(W243,NOW(),"y"))</f>
        <v>40</v>
      </c>
      <c r="Y243" s="143" t="str">
        <f ca="1">IF(X243&lt;18,"&lt;18",IF(AND(X243&gt;=18,X243&lt;=20),"18-20",IF(AND(X243&gt;=21,X243&lt;=30),"21-30",IF(AND(X243&gt;=31,X243&lt;=40),"31-40",IF(AND(X243&gt;=41,X243&lt;=50),"41-50",IF(AND(X243&gt;=51,X243&lt;=60),"51-60","&gt;60"))))))</f>
        <v>31-40</v>
      </c>
      <c r="Z243" s="138" t="s">
        <v>72</v>
      </c>
      <c r="AA243" s="138" t="s">
        <v>73</v>
      </c>
      <c r="AB243" s="145" t="s">
        <v>74</v>
      </c>
      <c r="AC243" s="134" t="s">
        <v>106</v>
      </c>
      <c r="AD243" s="146" t="s">
        <v>661</v>
      </c>
      <c r="AE243" s="146" t="s">
        <v>123</v>
      </c>
      <c r="AF243" s="147"/>
      <c r="AG243" s="148"/>
      <c r="AH243" s="148"/>
      <c r="AI243" s="149" t="s">
        <v>3942</v>
      </c>
      <c r="AJ243" s="144" t="s">
        <v>3943</v>
      </c>
      <c r="AK243" s="151">
        <f>LEN(AJ243)</f>
        <v>16</v>
      </c>
      <c r="AL243" s="152" t="s">
        <v>1888</v>
      </c>
      <c r="AM243" s="149" t="s">
        <v>1734</v>
      </c>
      <c r="AN243" s="149" t="s">
        <v>110</v>
      </c>
      <c r="AO243" s="149" t="s">
        <v>111</v>
      </c>
      <c r="AP243" s="149" t="s">
        <v>80</v>
      </c>
      <c r="AQ243" s="169" t="s">
        <v>81</v>
      </c>
      <c r="AR243" s="134"/>
      <c r="AS243" s="154" t="s">
        <v>3944</v>
      </c>
      <c r="AT243" s="155" t="s">
        <v>1654</v>
      </c>
      <c r="AU243" s="156" t="s">
        <v>3945</v>
      </c>
      <c r="AV243" s="156" t="s">
        <v>1738</v>
      </c>
      <c r="AW243" s="159" t="s">
        <v>3946</v>
      </c>
      <c r="AX243" s="169" t="s">
        <v>3947</v>
      </c>
      <c r="AY243" s="169" t="s">
        <v>1774</v>
      </c>
      <c r="AZ243" s="159" t="s">
        <v>3948</v>
      </c>
      <c r="BA243" s="169"/>
      <c r="BB243" s="136" t="s">
        <v>91</v>
      </c>
      <c r="BC243" s="160"/>
      <c r="BD243" s="159" t="s">
        <v>3949</v>
      </c>
      <c r="BE243" s="159"/>
      <c r="BF243" s="138" t="s">
        <v>1743</v>
      </c>
      <c r="BG243" s="159" t="s">
        <v>3943</v>
      </c>
      <c r="BH243" s="138" t="s">
        <v>3950</v>
      </c>
      <c r="BI243" s="161" t="s">
        <v>1746</v>
      </c>
      <c r="BJ243" s="161" t="s">
        <v>80</v>
      </c>
      <c r="BK243" s="139">
        <v>31233</v>
      </c>
      <c r="BL243" s="138" t="s">
        <v>3951</v>
      </c>
      <c r="BM243" s="138" t="s">
        <v>1750</v>
      </c>
      <c r="BN243" s="138" t="s">
        <v>80</v>
      </c>
      <c r="BO243" s="139">
        <v>41160</v>
      </c>
      <c r="BP243" s="138" t="s">
        <v>3952</v>
      </c>
      <c r="BQ243" s="138" t="s">
        <v>1746</v>
      </c>
      <c r="BR243" s="138" t="s">
        <v>80</v>
      </c>
      <c r="BS243" s="139">
        <v>41778</v>
      </c>
      <c r="BT243" s="138" t="s">
        <v>3953</v>
      </c>
      <c r="BU243" s="138" t="s">
        <v>1746</v>
      </c>
      <c r="BV243" s="138" t="s">
        <v>80</v>
      </c>
      <c r="BW243" s="139">
        <v>44283</v>
      </c>
      <c r="BX243" s="138"/>
      <c r="BY243" s="138"/>
      <c r="BZ243" s="138"/>
      <c r="CA243" s="139"/>
      <c r="CB243" s="138"/>
      <c r="CC243" s="138"/>
      <c r="CD243" s="138"/>
      <c r="CE243" s="139"/>
      <c r="CF243" s="168"/>
      <c r="CG243" s="143" t="str">
        <f t="shared" si="0"/>
        <v/>
      </c>
      <c r="CH243" s="143" t="str">
        <f t="shared" si="1"/>
        <v/>
      </c>
      <c r="CI243" s="162"/>
      <c r="CJ243" s="143" t="s">
        <v>1752</v>
      </c>
      <c r="CK243" s="163"/>
      <c r="CL243" s="170"/>
      <c r="CM243" s="165"/>
      <c r="CN243" s="165"/>
      <c r="CO243" s="166"/>
      <c r="CP243" s="166"/>
      <c r="CQ243" s="166"/>
    </row>
    <row r="244" spans="1:95" ht="29">
      <c r="A244" s="103">
        <v>243</v>
      </c>
      <c r="B244" s="127" t="s">
        <v>3972</v>
      </c>
      <c r="C244" s="128" t="s">
        <v>3973</v>
      </c>
      <c r="D244" s="129" t="s">
        <v>1750</v>
      </c>
      <c r="E244" s="128" t="s">
        <v>5929</v>
      </c>
      <c r="F244" s="179" t="s">
        <v>5931</v>
      </c>
      <c r="G244" s="174" t="s">
        <v>2134</v>
      </c>
      <c r="H244" s="179" t="s">
        <v>5935</v>
      </c>
      <c r="I244" s="133"/>
      <c r="J244" s="134"/>
      <c r="K244" s="135"/>
      <c r="L244" s="136"/>
      <c r="M244" s="137"/>
      <c r="N244" s="137"/>
      <c r="O244" s="136"/>
      <c r="P244" s="168">
        <v>45813</v>
      </c>
      <c r="Q244" s="140">
        <v>45813</v>
      </c>
      <c r="R244" s="141"/>
      <c r="S244" s="142"/>
      <c r="T244" s="143"/>
      <c r="U244" s="138"/>
      <c r="V244" s="144" t="s">
        <v>497</v>
      </c>
      <c r="W244" s="140">
        <v>32809</v>
      </c>
      <c r="X244" s="143">
        <f ca="1">IF(ISBLANK(W244),"di isi",DATEDIF(W244,NOW(),"y"))</f>
        <v>36</v>
      </c>
      <c r="Y244" s="143" t="str">
        <f ca="1">IF(X244&lt;18,"&lt;18",IF(AND(X244&gt;=18,X244&lt;=20),"18-20",IF(AND(X244&gt;=21,X244&lt;=30),"21-30",IF(AND(X244&gt;=31,X244&lt;=40),"31-40",IF(AND(X244&gt;=41,X244&lt;=50),"41-50",IF(AND(X244&gt;=51,X244&lt;=60),"51-60","&gt;60"))))))</f>
        <v>31-40</v>
      </c>
      <c r="Z244" s="138" t="s">
        <v>72</v>
      </c>
      <c r="AA244" s="138" t="s">
        <v>73</v>
      </c>
      <c r="AB244" s="145" t="s">
        <v>74</v>
      </c>
      <c r="AC244" s="134" t="s">
        <v>184</v>
      </c>
      <c r="AD244" s="146" t="s">
        <v>3974</v>
      </c>
      <c r="AE244" s="146" t="s">
        <v>330</v>
      </c>
      <c r="AF244" s="147"/>
      <c r="AG244" s="148"/>
      <c r="AH244" s="148"/>
      <c r="AI244" s="149" t="s">
        <v>3975</v>
      </c>
      <c r="AJ244" s="144" t="s">
        <v>3976</v>
      </c>
      <c r="AK244" s="151">
        <f>LEN(AJ244)</f>
        <v>16</v>
      </c>
      <c r="AL244" s="152" t="s">
        <v>3977</v>
      </c>
      <c r="AM244" s="149" t="s">
        <v>1734</v>
      </c>
      <c r="AN244" s="149" t="s">
        <v>318</v>
      </c>
      <c r="AO244" s="149" t="s">
        <v>253</v>
      </c>
      <c r="AP244" s="149" t="s">
        <v>80</v>
      </c>
      <c r="AQ244" s="169" t="s">
        <v>81</v>
      </c>
      <c r="AR244" s="134"/>
      <c r="AS244" s="154" t="s">
        <v>3978</v>
      </c>
      <c r="AT244" s="155" t="s">
        <v>3979</v>
      </c>
      <c r="AU244" s="156" t="s">
        <v>3980</v>
      </c>
      <c r="AV244" s="156" t="s">
        <v>1738</v>
      </c>
      <c r="AW244" s="159" t="s">
        <v>3981</v>
      </c>
      <c r="AX244" s="169" t="s">
        <v>3982</v>
      </c>
      <c r="AY244" s="169" t="s">
        <v>2373</v>
      </c>
      <c r="AZ244" s="159" t="s">
        <v>3983</v>
      </c>
      <c r="BA244" s="169"/>
      <c r="BB244" s="136" t="s">
        <v>91</v>
      </c>
      <c r="BC244" s="160"/>
      <c r="BD244" s="159" t="s">
        <v>3984</v>
      </c>
      <c r="BE244" s="159"/>
      <c r="BF244" s="138" t="s">
        <v>1743</v>
      </c>
      <c r="BG244" s="159" t="s">
        <v>3985</v>
      </c>
      <c r="BH244" s="138" t="s">
        <v>3986</v>
      </c>
      <c r="BI244" s="161" t="s">
        <v>1746</v>
      </c>
      <c r="BJ244" s="161" t="s">
        <v>3987</v>
      </c>
      <c r="BK244" s="139">
        <v>32375</v>
      </c>
      <c r="BL244" s="138" t="s">
        <v>3988</v>
      </c>
      <c r="BM244" s="138" t="s">
        <v>1746</v>
      </c>
      <c r="BN244" s="138" t="s">
        <v>318</v>
      </c>
      <c r="BO244" s="139">
        <v>40962</v>
      </c>
      <c r="BP244" s="138" t="s">
        <v>3989</v>
      </c>
      <c r="BQ244" s="138" t="s">
        <v>1750</v>
      </c>
      <c r="BR244" s="138" t="s">
        <v>253</v>
      </c>
      <c r="BS244" s="139">
        <v>44853</v>
      </c>
      <c r="BT244" s="138"/>
      <c r="BU244" s="138"/>
      <c r="BV244" s="138"/>
      <c r="BW244" s="139"/>
      <c r="BX244" s="138"/>
      <c r="BY244" s="138"/>
      <c r="BZ244" s="138"/>
      <c r="CA244" s="139"/>
      <c r="CB244" s="138"/>
      <c r="CC244" s="138"/>
      <c r="CD244" s="138"/>
      <c r="CE244" s="139"/>
      <c r="CF244" s="168"/>
      <c r="CG244" s="143" t="str">
        <f t="shared" si="0"/>
        <v/>
      </c>
      <c r="CH244" s="143" t="str">
        <f t="shared" si="1"/>
        <v/>
      </c>
      <c r="CI244" s="162"/>
      <c r="CJ244" s="143" t="s">
        <v>1752</v>
      </c>
      <c r="CK244" s="163"/>
      <c r="CL244" s="170"/>
      <c r="CM244" s="165"/>
      <c r="CN244" s="165"/>
      <c r="CO244" s="166"/>
      <c r="CP244" s="166"/>
      <c r="CQ244" s="166"/>
    </row>
    <row r="245" spans="1:95" ht="29">
      <c r="A245" s="28">
        <v>244</v>
      </c>
      <c r="B245" s="127" t="s">
        <v>3990</v>
      </c>
      <c r="C245" s="128" t="s">
        <v>3991</v>
      </c>
      <c r="D245" s="129" t="s">
        <v>1750</v>
      </c>
      <c r="E245" s="128" t="s">
        <v>5929</v>
      </c>
      <c r="F245" s="179" t="s">
        <v>5931</v>
      </c>
      <c r="G245" s="174" t="s">
        <v>2134</v>
      </c>
      <c r="H245" s="179" t="s">
        <v>5935</v>
      </c>
      <c r="I245" s="133"/>
      <c r="J245" s="134"/>
      <c r="K245" s="135"/>
      <c r="L245" s="136"/>
      <c r="M245" s="137"/>
      <c r="N245" s="137"/>
      <c r="O245" s="136"/>
      <c r="P245" s="168">
        <v>45813</v>
      </c>
      <c r="Q245" s="140">
        <v>45813</v>
      </c>
      <c r="R245" s="141"/>
      <c r="S245" s="142"/>
      <c r="T245" s="143"/>
      <c r="U245" s="138"/>
      <c r="V245" s="144" t="s">
        <v>110</v>
      </c>
      <c r="W245" s="140">
        <v>31651</v>
      </c>
      <c r="X245" s="143">
        <f ca="1">IF(ISBLANK(W245),"di isi",DATEDIF(W245,NOW(),"y"))</f>
        <v>39</v>
      </c>
      <c r="Y245" s="143" t="str">
        <f ca="1">IF(X245&lt;18,"&lt;18",IF(AND(X245&gt;=18,X245&lt;=20),"18-20",IF(AND(X245&gt;=21,X245&lt;=30),"21-30",IF(AND(X245&gt;=31,X245&lt;=40),"31-40",IF(AND(X245&gt;=41,X245&lt;=50),"41-50",IF(AND(X245&gt;=51,X245&lt;=60),"51-60","&gt;60"))))))</f>
        <v>31-40</v>
      </c>
      <c r="Z245" s="138" t="s">
        <v>72</v>
      </c>
      <c r="AA245" s="138" t="s">
        <v>73</v>
      </c>
      <c r="AB245" s="145" t="s">
        <v>74</v>
      </c>
      <c r="AC245" s="134" t="s">
        <v>184</v>
      </c>
      <c r="AD245" s="146" t="s">
        <v>3992</v>
      </c>
      <c r="AE245" s="146" t="s">
        <v>308</v>
      </c>
      <c r="AF245" s="147"/>
      <c r="AG245" s="148"/>
      <c r="AH245" s="148"/>
      <c r="AI245" s="149" t="s">
        <v>2734</v>
      </c>
      <c r="AJ245" s="144" t="s">
        <v>3993</v>
      </c>
      <c r="AK245" s="151">
        <f>LEN(AJ245)</f>
        <v>16</v>
      </c>
      <c r="AL245" s="152" t="s">
        <v>1888</v>
      </c>
      <c r="AM245" s="149" t="s">
        <v>1889</v>
      </c>
      <c r="AN245" s="149" t="s">
        <v>110</v>
      </c>
      <c r="AO245" s="149" t="s">
        <v>111</v>
      </c>
      <c r="AP245" s="149" t="s">
        <v>80</v>
      </c>
      <c r="AQ245" s="169" t="s">
        <v>81</v>
      </c>
      <c r="AR245" s="134"/>
      <c r="AS245" s="154" t="s">
        <v>3994</v>
      </c>
      <c r="AT245" s="155" t="s">
        <v>3995</v>
      </c>
      <c r="AU245" s="156" t="s">
        <v>3996</v>
      </c>
      <c r="AV245" s="156" t="s">
        <v>1738</v>
      </c>
      <c r="AW245" s="159" t="s">
        <v>3997</v>
      </c>
      <c r="AX245" s="169" t="s">
        <v>3998</v>
      </c>
      <c r="AY245" s="169" t="s">
        <v>1774</v>
      </c>
      <c r="AZ245" s="159" t="s">
        <v>3999</v>
      </c>
      <c r="BA245" s="169"/>
      <c r="BB245" s="136" t="s">
        <v>91</v>
      </c>
      <c r="BC245" s="160"/>
      <c r="BD245" s="159" t="s">
        <v>4000</v>
      </c>
      <c r="BE245" s="159"/>
      <c r="BF245" s="138" t="s">
        <v>1743</v>
      </c>
      <c r="BG245" s="159" t="s">
        <v>4001</v>
      </c>
      <c r="BH245" s="138" t="s">
        <v>4002</v>
      </c>
      <c r="BI245" s="161" t="s">
        <v>1746</v>
      </c>
      <c r="BJ245" s="161" t="s">
        <v>80</v>
      </c>
      <c r="BK245" s="139">
        <v>32987</v>
      </c>
      <c r="BL245" s="138" t="s">
        <v>4003</v>
      </c>
      <c r="BM245" s="138" t="s">
        <v>1750</v>
      </c>
      <c r="BN245" s="138" t="s">
        <v>4004</v>
      </c>
      <c r="BO245" s="139">
        <v>42558</v>
      </c>
      <c r="BP245" s="138" t="s">
        <v>4005</v>
      </c>
      <c r="BQ245" s="138" t="s">
        <v>1746</v>
      </c>
      <c r="BR245" s="138" t="s">
        <v>111</v>
      </c>
      <c r="BS245" s="139">
        <v>44576</v>
      </c>
      <c r="BT245" s="138"/>
      <c r="BU245" s="138"/>
      <c r="BV245" s="138"/>
      <c r="BW245" s="139"/>
      <c r="BX245" s="138"/>
      <c r="BY245" s="138"/>
      <c r="BZ245" s="138"/>
      <c r="CA245" s="139"/>
      <c r="CB245" s="138"/>
      <c r="CC245" s="138"/>
      <c r="CD245" s="138"/>
      <c r="CE245" s="139"/>
      <c r="CF245" s="168"/>
      <c r="CG245" s="143" t="str">
        <f t="shared" si="0"/>
        <v/>
      </c>
      <c r="CH245" s="143" t="str">
        <f t="shared" si="1"/>
        <v/>
      </c>
      <c r="CI245" s="162"/>
      <c r="CJ245" s="143" t="s">
        <v>1752</v>
      </c>
      <c r="CK245" s="163"/>
      <c r="CL245" s="170"/>
      <c r="CM245" s="165"/>
      <c r="CN245" s="165"/>
      <c r="CO245" s="166"/>
      <c r="CP245" s="166"/>
      <c r="CQ245" s="166"/>
    </row>
    <row r="246" spans="1:95" ht="29">
      <c r="A246" s="28">
        <v>245</v>
      </c>
      <c r="B246" s="127" t="s">
        <v>4017</v>
      </c>
      <c r="C246" s="128" t="s">
        <v>4018</v>
      </c>
      <c r="D246" s="129" t="s">
        <v>1750</v>
      </c>
      <c r="E246" s="128" t="s">
        <v>5929</v>
      </c>
      <c r="F246" s="179" t="s">
        <v>5931</v>
      </c>
      <c r="G246" s="174" t="s">
        <v>2134</v>
      </c>
      <c r="H246" s="179" t="s">
        <v>5935</v>
      </c>
      <c r="I246" s="133"/>
      <c r="J246" s="134"/>
      <c r="K246" s="135"/>
      <c r="L246" s="136"/>
      <c r="M246" s="137"/>
      <c r="N246" s="137"/>
      <c r="O246" s="136"/>
      <c r="P246" s="168">
        <v>45813</v>
      </c>
      <c r="Q246" s="140">
        <v>45813</v>
      </c>
      <c r="R246" s="141"/>
      <c r="S246" s="142"/>
      <c r="T246" s="143"/>
      <c r="U246" s="138"/>
      <c r="V246" s="144" t="s">
        <v>440</v>
      </c>
      <c r="W246" s="140">
        <v>35973</v>
      </c>
      <c r="X246" s="143">
        <f ca="1">IF(ISBLANK(W246),"di isi",DATEDIF(W246,NOW(),"y"))</f>
        <v>27</v>
      </c>
      <c r="Y246" s="143" t="str">
        <f ca="1">IF(X246&lt;18,"&lt;18",IF(AND(X246&gt;=18,X246&lt;=20),"18-20",IF(AND(X246&gt;=21,X246&lt;=30),"21-30",IF(AND(X246&gt;=31,X246&lt;=40),"31-40",IF(AND(X246&gt;=41,X246&lt;=50),"41-50",IF(AND(X246&gt;=51,X246&lt;=60),"51-60","&gt;60"))))))</f>
        <v>21-30</v>
      </c>
      <c r="Z246" s="138" t="s">
        <v>72</v>
      </c>
      <c r="AA246" s="138" t="s">
        <v>73</v>
      </c>
      <c r="AB246" s="145" t="s">
        <v>74</v>
      </c>
      <c r="AC246" s="134" t="s">
        <v>184</v>
      </c>
      <c r="AD246" s="146" t="s">
        <v>351</v>
      </c>
      <c r="AE246" s="146" t="s">
        <v>2894</v>
      </c>
      <c r="AF246" s="147"/>
      <c r="AG246" s="148"/>
      <c r="AH246" s="148"/>
      <c r="AI246" s="149" t="s">
        <v>4019</v>
      </c>
      <c r="AJ246" s="144" t="s">
        <v>4020</v>
      </c>
      <c r="AK246" s="151">
        <f>LEN(AJ246)</f>
        <v>16</v>
      </c>
      <c r="AL246" s="152" t="s">
        <v>4021</v>
      </c>
      <c r="AM246" s="149" t="s">
        <v>1734</v>
      </c>
      <c r="AN246" s="149" t="s">
        <v>125</v>
      </c>
      <c r="AO246" s="149" t="s">
        <v>126</v>
      </c>
      <c r="AP246" s="149" t="s">
        <v>80</v>
      </c>
      <c r="AQ246" s="169" t="s">
        <v>81</v>
      </c>
      <c r="AR246" s="134"/>
      <c r="AS246" s="154" t="s">
        <v>4022</v>
      </c>
      <c r="AT246" s="155" t="s">
        <v>4023</v>
      </c>
      <c r="AU246" s="156" t="s">
        <v>4024</v>
      </c>
      <c r="AV246" s="156" t="s">
        <v>1738</v>
      </c>
      <c r="AW246" s="159" t="s">
        <v>4025</v>
      </c>
      <c r="AX246" s="169" t="s">
        <v>4026</v>
      </c>
      <c r="AY246" s="169" t="s">
        <v>1741</v>
      </c>
      <c r="AZ246" s="159" t="s">
        <v>4027</v>
      </c>
      <c r="BA246" s="169"/>
      <c r="BB246" s="136" t="s">
        <v>91</v>
      </c>
      <c r="BC246" s="160"/>
      <c r="BD246" s="159" t="s">
        <v>4028</v>
      </c>
      <c r="BE246" s="159"/>
      <c r="BF246" s="138" t="s">
        <v>1743</v>
      </c>
      <c r="BG246" s="159" t="s">
        <v>4029</v>
      </c>
      <c r="BH246" s="138" t="s">
        <v>1618</v>
      </c>
      <c r="BI246" s="161" t="s">
        <v>1746</v>
      </c>
      <c r="BJ246" s="161" t="s">
        <v>125</v>
      </c>
      <c r="BK246" s="139">
        <v>36709</v>
      </c>
      <c r="BL246" s="138" t="s">
        <v>4030</v>
      </c>
      <c r="BM246" s="138" t="s">
        <v>1746</v>
      </c>
      <c r="BN246" s="138" t="s">
        <v>80</v>
      </c>
      <c r="BO246" s="139">
        <v>45283</v>
      </c>
      <c r="BP246" s="138"/>
      <c r="BQ246" s="138"/>
      <c r="BR246" s="138"/>
      <c r="BS246" s="139"/>
      <c r="BT246" s="138"/>
      <c r="BU246" s="138"/>
      <c r="BV246" s="138"/>
      <c r="BW246" s="139"/>
      <c r="BX246" s="138"/>
      <c r="BY246" s="138"/>
      <c r="BZ246" s="138"/>
      <c r="CA246" s="139"/>
      <c r="CB246" s="138"/>
      <c r="CC246" s="138"/>
      <c r="CD246" s="138"/>
      <c r="CE246" s="139"/>
      <c r="CF246" s="168"/>
      <c r="CG246" s="143" t="str">
        <f t="shared" si="0"/>
        <v/>
      </c>
      <c r="CH246" s="143" t="str">
        <f t="shared" si="1"/>
        <v/>
      </c>
      <c r="CI246" s="162"/>
      <c r="CJ246" s="143" t="s">
        <v>1752</v>
      </c>
      <c r="CK246" s="163"/>
      <c r="CL246" s="170"/>
      <c r="CM246" s="165"/>
      <c r="CN246" s="165"/>
      <c r="CO246" s="166"/>
      <c r="CP246" s="166"/>
      <c r="CQ246" s="166"/>
    </row>
    <row r="247" spans="1:95" ht="29">
      <c r="A247" s="103">
        <v>246</v>
      </c>
      <c r="B247" s="127" t="s">
        <v>4031</v>
      </c>
      <c r="C247" s="128" t="s">
        <v>4032</v>
      </c>
      <c r="D247" s="129" t="s">
        <v>1750</v>
      </c>
      <c r="E247" s="128" t="s">
        <v>5929</v>
      </c>
      <c r="F247" s="179" t="s">
        <v>5931</v>
      </c>
      <c r="G247" s="174" t="s">
        <v>2134</v>
      </c>
      <c r="H247" s="179" t="s">
        <v>5935</v>
      </c>
      <c r="I247" s="133"/>
      <c r="J247" s="134"/>
      <c r="K247" s="135"/>
      <c r="L247" s="136"/>
      <c r="M247" s="137"/>
      <c r="N247" s="137"/>
      <c r="O247" s="136"/>
      <c r="P247" s="168">
        <v>45813</v>
      </c>
      <c r="Q247" s="140">
        <v>45813</v>
      </c>
      <c r="R247" s="141"/>
      <c r="S247" s="142"/>
      <c r="T247" s="143"/>
      <c r="U247" s="138"/>
      <c r="V247" s="144" t="s">
        <v>411</v>
      </c>
      <c r="W247" s="140">
        <v>29768</v>
      </c>
      <c r="X247" s="143">
        <f ca="1">IF(ISBLANK(W247),"di isi",DATEDIF(W247,NOW(),"y"))</f>
        <v>44</v>
      </c>
      <c r="Y247" s="143" t="str">
        <f ca="1">IF(X247&lt;18,"&lt;18",IF(AND(X247&gt;=18,X247&lt;=20),"18-20",IF(AND(X247&gt;=21,X247&lt;=30),"21-30",IF(AND(X247&gt;=31,X247&lt;=40),"31-40",IF(AND(X247&gt;=41,X247&lt;=50),"41-50",IF(AND(X247&gt;=51,X247&lt;=60),"51-60","&gt;60"))))))</f>
        <v>41-50</v>
      </c>
      <c r="Z247" s="138" t="s">
        <v>72</v>
      </c>
      <c r="AA247" s="138" t="s">
        <v>73</v>
      </c>
      <c r="AB247" s="145" t="s">
        <v>74</v>
      </c>
      <c r="AC247" s="134" t="s">
        <v>184</v>
      </c>
      <c r="AD247" s="146" t="s">
        <v>4033</v>
      </c>
      <c r="AE247" s="146" t="s">
        <v>397</v>
      </c>
      <c r="AF247" s="147"/>
      <c r="AG247" s="148"/>
      <c r="AH247" s="148"/>
      <c r="AI247" s="149" t="s">
        <v>4034</v>
      </c>
      <c r="AJ247" s="144" t="s">
        <v>4035</v>
      </c>
      <c r="AK247" s="151">
        <f>LEN(AJ247)</f>
        <v>16</v>
      </c>
      <c r="AL247" s="152" t="s">
        <v>4036</v>
      </c>
      <c r="AM247" s="149" t="s">
        <v>1734</v>
      </c>
      <c r="AN247" s="149" t="s">
        <v>79</v>
      </c>
      <c r="AO247" s="149" t="s">
        <v>80</v>
      </c>
      <c r="AP247" s="149" t="s">
        <v>80</v>
      </c>
      <c r="AQ247" s="169" t="s">
        <v>81</v>
      </c>
      <c r="AR247" s="134"/>
      <c r="AS247" s="154" t="s">
        <v>4037</v>
      </c>
      <c r="AT247" s="155" t="s">
        <v>4038</v>
      </c>
      <c r="AU247" s="156" t="s">
        <v>4039</v>
      </c>
      <c r="AV247" s="156" t="s">
        <v>1738</v>
      </c>
      <c r="AW247" s="159" t="s">
        <v>4040</v>
      </c>
      <c r="AX247" s="169" t="s">
        <v>4041</v>
      </c>
      <c r="AY247" s="169" t="s">
        <v>2462</v>
      </c>
      <c r="AZ247" s="159" t="s">
        <v>4042</v>
      </c>
      <c r="BA247" s="169"/>
      <c r="BB247" s="136" t="s">
        <v>91</v>
      </c>
      <c r="BC247" s="160"/>
      <c r="BD247" s="159" t="s">
        <v>4043</v>
      </c>
      <c r="BE247" s="159"/>
      <c r="BF247" s="138" t="s">
        <v>1743</v>
      </c>
      <c r="BG247" s="159" t="s">
        <v>4044</v>
      </c>
      <c r="BH247" s="184" t="s">
        <v>4045</v>
      </c>
      <c r="BI247" s="161" t="s">
        <v>1746</v>
      </c>
      <c r="BJ247" s="161" t="s">
        <v>111</v>
      </c>
      <c r="BK247" s="139">
        <v>28404</v>
      </c>
      <c r="BL247" s="138"/>
      <c r="BM247" s="138"/>
      <c r="BN247" s="138"/>
      <c r="BO247" s="139"/>
      <c r="BP247" s="138"/>
      <c r="BQ247" s="138"/>
      <c r="BR247" s="138"/>
      <c r="BS247" s="139"/>
      <c r="BT247" s="138"/>
      <c r="BU247" s="138"/>
      <c r="BV247" s="138"/>
      <c r="BW247" s="139"/>
      <c r="BX247" s="138"/>
      <c r="BY247" s="138"/>
      <c r="BZ247" s="138"/>
      <c r="CA247" s="139"/>
      <c r="CB247" s="138"/>
      <c r="CC247" s="138"/>
      <c r="CD247" s="138"/>
      <c r="CE247" s="139"/>
      <c r="CF247" s="168">
        <v>45951</v>
      </c>
      <c r="CG247" s="143">
        <f t="shared" si="0"/>
        <v>10</v>
      </c>
      <c r="CH247" s="143">
        <f t="shared" si="1"/>
        <v>2025</v>
      </c>
      <c r="CI247" s="162" t="s">
        <v>1795</v>
      </c>
      <c r="CJ247" s="143" t="s">
        <v>1759</v>
      </c>
      <c r="CK247" s="163"/>
      <c r="CL247" s="170" t="s">
        <v>2537</v>
      </c>
      <c r="CM247" s="165"/>
      <c r="CN247" s="165"/>
      <c r="CO247" s="166"/>
      <c r="CP247" s="166"/>
      <c r="CQ247" s="166"/>
    </row>
    <row r="248" spans="1:95" ht="29">
      <c r="A248" s="28">
        <v>247</v>
      </c>
      <c r="B248" s="127" t="s">
        <v>4062</v>
      </c>
      <c r="C248" s="128" t="s">
        <v>4063</v>
      </c>
      <c r="D248" s="129" t="s">
        <v>1750</v>
      </c>
      <c r="E248" s="128" t="s">
        <v>5929</v>
      </c>
      <c r="F248" s="179" t="s">
        <v>5931</v>
      </c>
      <c r="G248" s="174" t="s">
        <v>2134</v>
      </c>
      <c r="H248" s="179" t="s">
        <v>5935</v>
      </c>
      <c r="I248" s="133"/>
      <c r="J248" s="134"/>
      <c r="K248" s="135"/>
      <c r="L248" s="136"/>
      <c r="M248" s="137"/>
      <c r="N248" s="137"/>
      <c r="O248" s="136"/>
      <c r="P248" s="168">
        <v>45813</v>
      </c>
      <c r="Q248" s="140">
        <v>45813</v>
      </c>
      <c r="R248" s="141"/>
      <c r="S248" s="142"/>
      <c r="T248" s="143"/>
      <c r="U248" s="138"/>
      <c r="V248" s="144" t="s">
        <v>4064</v>
      </c>
      <c r="W248" s="140">
        <v>38250</v>
      </c>
      <c r="X248" s="143">
        <f ca="1">IF(ISBLANK(W248),"di isi",DATEDIF(W248,NOW(),"y"))</f>
        <v>21</v>
      </c>
      <c r="Y248" s="143" t="str">
        <f ca="1">IF(X248&lt;18,"&lt;18",IF(AND(X248&gt;=18,X248&lt;=20),"18-20",IF(AND(X248&gt;=21,X248&lt;=30),"21-30",IF(AND(X248&gt;=31,X248&lt;=40),"31-40",IF(AND(X248&gt;=41,X248&lt;=50),"41-50",IF(AND(X248&gt;=51,X248&lt;=60),"51-60","&gt;60"))))))</f>
        <v>21-30</v>
      </c>
      <c r="Z248" s="138" t="s">
        <v>72</v>
      </c>
      <c r="AA248" s="138" t="s">
        <v>73</v>
      </c>
      <c r="AB248" s="145" t="s">
        <v>74</v>
      </c>
      <c r="AC248" s="134" t="s">
        <v>184</v>
      </c>
      <c r="AD248" s="146" t="s">
        <v>930</v>
      </c>
      <c r="AE248" s="146" t="s">
        <v>962</v>
      </c>
      <c r="AF248" s="147"/>
      <c r="AG248" s="148"/>
      <c r="AH248" s="148"/>
      <c r="AI248" s="149" t="s">
        <v>4065</v>
      </c>
      <c r="AJ248" s="144" t="s">
        <v>4066</v>
      </c>
      <c r="AK248" s="151">
        <f>LEN(AJ248)</f>
        <v>16</v>
      </c>
      <c r="AL248" s="152" t="s">
        <v>4067</v>
      </c>
      <c r="AM248" s="149" t="s">
        <v>507</v>
      </c>
      <c r="AN248" s="149" t="s">
        <v>140</v>
      </c>
      <c r="AO248" s="149" t="s">
        <v>126</v>
      </c>
      <c r="AP248" s="149" t="s">
        <v>80</v>
      </c>
      <c r="AQ248" s="169" t="s">
        <v>81</v>
      </c>
      <c r="AR248" s="134"/>
      <c r="AS248" s="154" t="s">
        <v>4068</v>
      </c>
      <c r="AT248" s="155" t="s">
        <v>4069</v>
      </c>
      <c r="AU248" s="156" t="s">
        <v>4070</v>
      </c>
      <c r="AV248" s="156" t="s">
        <v>2197</v>
      </c>
      <c r="AW248" s="159" t="s">
        <v>4071</v>
      </c>
      <c r="AX248" s="169" t="s">
        <v>4072</v>
      </c>
      <c r="AY248" s="169" t="s">
        <v>2327</v>
      </c>
      <c r="AZ248" s="159" t="s">
        <v>4073</v>
      </c>
      <c r="BA248" s="169"/>
      <c r="BB248" s="136" t="s">
        <v>91</v>
      </c>
      <c r="BC248" s="160"/>
      <c r="BD248" s="159" t="s">
        <v>4074</v>
      </c>
      <c r="BE248" s="159"/>
      <c r="BF248" s="138" t="s">
        <v>1810</v>
      </c>
      <c r="BG248" s="159" t="s">
        <v>4075</v>
      </c>
      <c r="BH248" s="138"/>
      <c r="BI248" s="161"/>
      <c r="BJ248" s="161"/>
      <c r="BK248" s="139"/>
      <c r="BL248" s="138"/>
      <c r="BM248" s="138"/>
      <c r="BN248" s="138"/>
      <c r="BO248" s="139"/>
      <c r="BP248" s="138"/>
      <c r="BQ248" s="138"/>
      <c r="BR248" s="138"/>
      <c r="BS248" s="139"/>
      <c r="BT248" s="138"/>
      <c r="BU248" s="138"/>
      <c r="BV248" s="138"/>
      <c r="BW248" s="139"/>
      <c r="BX248" s="138"/>
      <c r="BY248" s="138"/>
      <c r="BZ248" s="138"/>
      <c r="CA248" s="139"/>
      <c r="CB248" s="138"/>
      <c r="CC248" s="138"/>
      <c r="CD248" s="138"/>
      <c r="CE248" s="139"/>
      <c r="CF248" s="168"/>
      <c r="CG248" s="143" t="str">
        <f t="shared" si="0"/>
        <v/>
      </c>
      <c r="CH248" s="143" t="str">
        <f t="shared" si="1"/>
        <v/>
      </c>
      <c r="CI248" s="162"/>
      <c r="CJ248" s="143" t="s">
        <v>1752</v>
      </c>
      <c r="CK248" s="163"/>
      <c r="CL248" s="170"/>
      <c r="CM248" s="165"/>
      <c r="CN248" s="165"/>
      <c r="CO248" s="166"/>
      <c r="CP248" s="166"/>
      <c r="CQ248" s="166"/>
    </row>
    <row r="249" spans="1:95" ht="29">
      <c r="A249" s="28">
        <v>248</v>
      </c>
      <c r="B249" s="127" t="s">
        <v>4076</v>
      </c>
      <c r="C249" s="128" t="s">
        <v>4077</v>
      </c>
      <c r="D249" s="129" t="s">
        <v>1750</v>
      </c>
      <c r="E249" s="128" t="s">
        <v>5929</v>
      </c>
      <c r="F249" s="179" t="s">
        <v>5931</v>
      </c>
      <c r="G249" s="174" t="s">
        <v>2134</v>
      </c>
      <c r="H249" s="179" t="s">
        <v>5935</v>
      </c>
      <c r="I249" s="133"/>
      <c r="J249" s="134"/>
      <c r="K249" s="135"/>
      <c r="L249" s="136"/>
      <c r="M249" s="137"/>
      <c r="N249" s="137"/>
      <c r="O249" s="136"/>
      <c r="P249" s="168">
        <v>45813</v>
      </c>
      <c r="Q249" s="140">
        <v>45813</v>
      </c>
      <c r="R249" s="141"/>
      <c r="S249" s="142"/>
      <c r="T249" s="143"/>
      <c r="U249" s="138"/>
      <c r="V249" s="144" t="s">
        <v>4078</v>
      </c>
      <c r="W249" s="140">
        <v>30238</v>
      </c>
      <c r="X249" s="143">
        <f ca="1">IF(ISBLANK(W249),"di isi",DATEDIF(W249,NOW(),"y"))</f>
        <v>43</v>
      </c>
      <c r="Y249" s="143" t="str">
        <f ca="1">IF(X249&lt;18,"&lt;18",IF(AND(X249&gt;=18,X249&lt;=20),"18-20",IF(AND(X249&gt;=21,X249&lt;=30),"21-30",IF(AND(X249&gt;=31,X249&lt;=40),"31-40",IF(AND(X249&gt;=41,X249&lt;=50),"41-50",IF(AND(X249&gt;=51,X249&lt;=60),"51-60","&gt;60"))))))</f>
        <v>41-50</v>
      </c>
      <c r="Z249" s="138" t="s">
        <v>72</v>
      </c>
      <c r="AA249" s="138" t="s">
        <v>73</v>
      </c>
      <c r="AB249" s="145" t="s">
        <v>74</v>
      </c>
      <c r="AC249" s="134" t="s">
        <v>1663</v>
      </c>
      <c r="AD249" s="146" t="s">
        <v>4079</v>
      </c>
      <c r="AE249" s="146" t="s">
        <v>287</v>
      </c>
      <c r="AF249" s="147"/>
      <c r="AG249" s="148"/>
      <c r="AH249" s="148"/>
      <c r="AI249" s="149" t="s">
        <v>4080</v>
      </c>
      <c r="AJ249" s="144" t="s">
        <v>4081</v>
      </c>
      <c r="AK249" s="151">
        <f>LEN(AJ249)</f>
        <v>16</v>
      </c>
      <c r="AL249" s="152" t="s">
        <v>2800</v>
      </c>
      <c r="AM249" s="149" t="s">
        <v>1734</v>
      </c>
      <c r="AN249" s="149" t="s">
        <v>110</v>
      </c>
      <c r="AO249" s="149" t="s">
        <v>111</v>
      </c>
      <c r="AP249" s="149" t="s">
        <v>80</v>
      </c>
      <c r="AQ249" s="169" t="s">
        <v>81</v>
      </c>
      <c r="AR249" s="134"/>
      <c r="AS249" s="146"/>
      <c r="AT249" s="155" t="s">
        <v>4082</v>
      </c>
      <c r="AU249" s="156"/>
      <c r="AV249" s="156"/>
      <c r="AW249" s="159"/>
      <c r="AX249" s="169"/>
      <c r="AY249" s="169"/>
      <c r="AZ249" s="159"/>
      <c r="BA249" s="169"/>
      <c r="BB249" s="136" t="s">
        <v>91</v>
      </c>
      <c r="BC249" s="160"/>
      <c r="BD249" s="159"/>
      <c r="BE249" s="159"/>
      <c r="BF249" s="138" t="s">
        <v>1743</v>
      </c>
      <c r="BG249" s="159" t="s">
        <v>4083</v>
      </c>
      <c r="BH249" s="138" t="s">
        <v>4084</v>
      </c>
      <c r="BI249" s="161" t="s">
        <v>1746</v>
      </c>
      <c r="BJ249" s="161" t="s">
        <v>80</v>
      </c>
      <c r="BK249" s="139">
        <v>31471</v>
      </c>
      <c r="BL249" s="138" t="s">
        <v>4085</v>
      </c>
      <c r="BM249" s="138" t="s">
        <v>1750</v>
      </c>
      <c r="BN249" s="138" t="s">
        <v>110</v>
      </c>
      <c r="BO249" s="139">
        <v>41088</v>
      </c>
      <c r="BP249" s="138" t="s">
        <v>4086</v>
      </c>
      <c r="BQ249" s="138" t="s">
        <v>1746</v>
      </c>
      <c r="BR249" s="138" t="s">
        <v>289</v>
      </c>
      <c r="BS249" s="139">
        <v>42535</v>
      </c>
      <c r="BT249" s="138" t="s">
        <v>4087</v>
      </c>
      <c r="BU249" s="138" t="s">
        <v>1750</v>
      </c>
      <c r="BV249" s="138" t="s">
        <v>80</v>
      </c>
      <c r="BW249" s="139">
        <v>45372</v>
      </c>
      <c r="BX249" s="138"/>
      <c r="BY249" s="138"/>
      <c r="BZ249" s="138"/>
      <c r="CA249" s="139"/>
      <c r="CB249" s="138"/>
      <c r="CC249" s="138"/>
      <c r="CD249" s="138"/>
      <c r="CE249" s="139"/>
      <c r="CF249" s="168"/>
      <c r="CG249" s="143" t="str">
        <f t="shared" si="0"/>
        <v/>
      </c>
      <c r="CH249" s="143" t="str">
        <f t="shared" si="1"/>
        <v/>
      </c>
      <c r="CI249" s="162"/>
      <c r="CJ249" s="143" t="s">
        <v>1752</v>
      </c>
      <c r="CK249" s="163"/>
      <c r="CL249" s="170"/>
      <c r="CM249" s="165"/>
      <c r="CN249" s="165"/>
      <c r="CO249" s="166"/>
      <c r="CP249" s="166"/>
      <c r="CQ249" s="166"/>
    </row>
    <row r="250" spans="1:95" ht="29">
      <c r="A250" s="103">
        <v>249</v>
      </c>
      <c r="B250" s="127" t="s">
        <v>4090</v>
      </c>
      <c r="C250" s="128" t="s">
        <v>4091</v>
      </c>
      <c r="D250" s="129" t="s">
        <v>1750</v>
      </c>
      <c r="E250" s="128" t="s">
        <v>5929</v>
      </c>
      <c r="F250" s="179" t="s">
        <v>5931</v>
      </c>
      <c r="G250" s="174" t="s">
        <v>2134</v>
      </c>
      <c r="H250" s="179" t="s">
        <v>5935</v>
      </c>
      <c r="I250" s="133"/>
      <c r="J250" s="134"/>
      <c r="K250" s="135"/>
      <c r="L250" s="136"/>
      <c r="M250" s="137"/>
      <c r="N250" s="137"/>
      <c r="O250" s="136"/>
      <c r="P250" s="168">
        <v>45813</v>
      </c>
      <c r="Q250" s="140">
        <v>45813</v>
      </c>
      <c r="R250" s="141"/>
      <c r="S250" s="142"/>
      <c r="T250" s="143"/>
      <c r="U250" s="138"/>
      <c r="V250" s="144" t="s">
        <v>4092</v>
      </c>
      <c r="W250" s="140">
        <v>38603</v>
      </c>
      <c r="X250" s="143">
        <f ca="1">IF(ISBLANK(W250),"di isi",DATEDIF(W250,NOW(),"y"))</f>
        <v>20</v>
      </c>
      <c r="Y250" s="143" t="str">
        <f ca="1">IF(X250&lt;18,"&lt;18",IF(AND(X250&gt;=18,X250&lt;=20),"18-20",IF(AND(X250&gt;=21,X250&lt;=30),"21-30",IF(AND(X250&gt;=31,X250&lt;=40),"31-40",IF(AND(X250&gt;=41,X250&lt;=50),"41-50",IF(AND(X250&gt;=51,X250&lt;=60),"51-60","&gt;60"))))))</f>
        <v>18-20</v>
      </c>
      <c r="Z250" s="138" t="s">
        <v>72</v>
      </c>
      <c r="AA250" s="138" t="s">
        <v>73</v>
      </c>
      <c r="AB250" s="145" t="s">
        <v>74</v>
      </c>
      <c r="AC250" s="134" t="s">
        <v>106</v>
      </c>
      <c r="AD250" s="146" t="s">
        <v>3889</v>
      </c>
      <c r="AE250" s="146" t="s">
        <v>123</v>
      </c>
      <c r="AF250" s="147"/>
      <c r="AG250" s="148"/>
      <c r="AH250" s="148"/>
      <c r="AI250" s="149" t="s">
        <v>4093</v>
      </c>
      <c r="AJ250" s="144" t="s">
        <v>4094</v>
      </c>
      <c r="AK250" s="151">
        <f>LEN(AJ250)</f>
        <v>16</v>
      </c>
      <c r="AL250" s="152" t="s">
        <v>4095</v>
      </c>
      <c r="AM250" s="149" t="s">
        <v>1734</v>
      </c>
      <c r="AN250" s="149" t="s">
        <v>1671</v>
      </c>
      <c r="AO250" s="149" t="s">
        <v>80</v>
      </c>
      <c r="AP250" s="149" t="s">
        <v>80</v>
      </c>
      <c r="AQ250" s="169" t="s">
        <v>81</v>
      </c>
      <c r="AR250" s="134"/>
      <c r="AS250" s="154" t="s">
        <v>4096</v>
      </c>
      <c r="AT250" s="150" t="s">
        <v>4097</v>
      </c>
      <c r="AU250" s="156" t="s">
        <v>4098</v>
      </c>
      <c r="AV250" s="156" t="s">
        <v>1963</v>
      </c>
      <c r="AW250" s="159" t="s">
        <v>4099</v>
      </c>
      <c r="AX250" s="169" t="s">
        <v>4100</v>
      </c>
      <c r="AY250" s="169" t="s">
        <v>1963</v>
      </c>
      <c r="AZ250" s="159" t="s">
        <v>4101</v>
      </c>
      <c r="BA250" s="169"/>
      <c r="BB250" s="136" t="s">
        <v>91</v>
      </c>
      <c r="BC250" s="160"/>
      <c r="BD250" s="159" t="s">
        <v>4102</v>
      </c>
      <c r="BE250" s="159"/>
      <c r="BF250" s="138" t="s">
        <v>1810</v>
      </c>
      <c r="BG250" s="159" t="s">
        <v>4103</v>
      </c>
      <c r="BH250" s="138"/>
      <c r="BI250" s="161"/>
      <c r="BJ250" s="161"/>
      <c r="BK250" s="139"/>
      <c r="BL250" s="138"/>
      <c r="BM250" s="138"/>
      <c r="BN250" s="138"/>
      <c r="BO250" s="139"/>
      <c r="BP250" s="138"/>
      <c r="BQ250" s="138"/>
      <c r="BR250" s="138"/>
      <c r="BS250" s="139"/>
      <c r="BT250" s="138"/>
      <c r="BU250" s="138"/>
      <c r="BV250" s="138"/>
      <c r="BW250" s="139"/>
      <c r="BX250" s="138"/>
      <c r="BY250" s="138"/>
      <c r="BZ250" s="138"/>
      <c r="CA250" s="139"/>
      <c r="CB250" s="138"/>
      <c r="CC250" s="138"/>
      <c r="CD250" s="138"/>
      <c r="CE250" s="139"/>
      <c r="CF250" s="168"/>
      <c r="CG250" s="143" t="str">
        <f t="shared" si="0"/>
        <v/>
      </c>
      <c r="CH250" s="143" t="str">
        <f t="shared" si="1"/>
        <v/>
      </c>
      <c r="CI250" s="162"/>
      <c r="CJ250" s="143" t="s">
        <v>1752</v>
      </c>
      <c r="CK250" s="163"/>
      <c r="CL250" s="170"/>
      <c r="CM250" s="165"/>
      <c r="CN250" s="165"/>
      <c r="CO250" s="166"/>
      <c r="CP250" s="166"/>
      <c r="CQ250" s="166"/>
    </row>
    <row r="251" spans="1:95" ht="29">
      <c r="A251" s="28">
        <v>250</v>
      </c>
      <c r="B251" s="127" t="s">
        <v>4148</v>
      </c>
      <c r="C251" s="128" t="s">
        <v>4149</v>
      </c>
      <c r="D251" s="129" t="s">
        <v>1750</v>
      </c>
      <c r="E251" s="128" t="s">
        <v>5929</v>
      </c>
      <c r="F251" s="179" t="s">
        <v>5931</v>
      </c>
      <c r="G251" s="174" t="s">
        <v>2134</v>
      </c>
      <c r="H251" s="179" t="s">
        <v>5935</v>
      </c>
      <c r="I251" s="133"/>
      <c r="J251" s="134"/>
      <c r="K251" s="135"/>
      <c r="L251" s="136"/>
      <c r="M251" s="137"/>
      <c r="N251" s="137"/>
      <c r="O251" s="136"/>
      <c r="P251" s="168">
        <v>45813</v>
      </c>
      <c r="Q251" s="140">
        <v>45813</v>
      </c>
      <c r="R251" s="141"/>
      <c r="S251" s="142"/>
      <c r="T251" s="143"/>
      <c r="U251" s="138"/>
      <c r="V251" s="144" t="s">
        <v>2397</v>
      </c>
      <c r="W251" s="140">
        <v>37654</v>
      </c>
      <c r="X251" s="143">
        <f ca="1">IF(ISBLANK(W251),"di isi",DATEDIF(W251,NOW(),"y"))</f>
        <v>22</v>
      </c>
      <c r="Y251" s="143" t="str">
        <f ca="1">IF(X251&lt;18,"&lt;18",IF(AND(X251&gt;=18,X251&lt;=20),"18-20",IF(AND(X251&gt;=21,X251&lt;=30),"21-30",IF(AND(X251&gt;=31,X251&lt;=40),"31-40",IF(AND(X251&gt;=41,X251&lt;=50),"41-50",IF(AND(X251&gt;=51,X251&lt;=60),"51-60","&gt;60"))))))</f>
        <v>21-30</v>
      </c>
      <c r="Z251" s="138" t="s">
        <v>72</v>
      </c>
      <c r="AA251" s="138" t="s">
        <v>73</v>
      </c>
      <c r="AB251" s="145" t="s">
        <v>74</v>
      </c>
      <c r="AC251" s="134" t="s">
        <v>184</v>
      </c>
      <c r="AD251" s="146" t="s">
        <v>4150</v>
      </c>
      <c r="AE251" s="146" t="s">
        <v>1050</v>
      </c>
      <c r="AF251" s="147"/>
      <c r="AG251" s="148"/>
      <c r="AH251" s="148"/>
      <c r="AI251" s="149" t="s">
        <v>4151</v>
      </c>
      <c r="AJ251" s="144" t="s">
        <v>4152</v>
      </c>
      <c r="AK251" s="151">
        <f>LEN(AJ251)</f>
        <v>16</v>
      </c>
      <c r="AL251" s="152" t="s">
        <v>1888</v>
      </c>
      <c r="AM251" s="149" t="s">
        <v>1889</v>
      </c>
      <c r="AN251" s="149" t="s">
        <v>110</v>
      </c>
      <c r="AO251" s="149" t="s">
        <v>111</v>
      </c>
      <c r="AP251" s="149" t="s">
        <v>80</v>
      </c>
      <c r="AQ251" s="169" t="s">
        <v>81</v>
      </c>
      <c r="AR251" s="134"/>
      <c r="AS251" s="154" t="s">
        <v>4153</v>
      </c>
      <c r="AT251" s="155">
        <v>85217411238</v>
      </c>
      <c r="AU251" s="156" t="s">
        <v>4151</v>
      </c>
      <c r="AV251" s="156" t="s">
        <v>293</v>
      </c>
      <c r="AW251" s="159" t="s">
        <v>4154</v>
      </c>
      <c r="AX251" s="169" t="s">
        <v>4155</v>
      </c>
      <c r="AY251" s="169" t="s">
        <v>114</v>
      </c>
      <c r="AZ251" s="159" t="s">
        <v>4156</v>
      </c>
      <c r="BA251" s="169"/>
      <c r="BB251" s="136" t="s">
        <v>91</v>
      </c>
      <c r="BC251" s="160"/>
      <c r="BD251" s="159" t="s">
        <v>4157</v>
      </c>
      <c r="BE251" s="159"/>
      <c r="BF251" s="138" t="s">
        <v>1810</v>
      </c>
      <c r="BG251" s="159" t="s">
        <v>4158</v>
      </c>
      <c r="BH251" s="138"/>
      <c r="BI251" s="161"/>
      <c r="BJ251" s="161"/>
      <c r="BK251" s="139"/>
      <c r="BL251" s="138"/>
      <c r="BM251" s="138"/>
      <c r="BN251" s="138"/>
      <c r="BO251" s="139"/>
      <c r="BP251" s="138"/>
      <c r="BQ251" s="138"/>
      <c r="BR251" s="138"/>
      <c r="BS251" s="139"/>
      <c r="BT251" s="138"/>
      <c r="BU251" s="138"/>
      <c r="BV251" s="138"/>
      <c r="BW251" s="139"/>
      <c r="BX251" s="138"/>
      <c r="BY251" s="138"/>
      <c r="BZ251" s="138"/>
      <c r="CA251" s="139"/>
      <c r="CB251" s="138"/>
      <c r="CC251" s="138"/>
      <c r="CD251" s="138"/>
      <c r="CE251" s="139"/>
      <c r="CF251" s="168"/>
      <c r="CG251" s="143" t="str">
        <f t="shared" si="0"/>
        <v/>
      </c>
      <c r="CH251" s="143" t="str">
        <f t="shared" si="1"/>
        <v/>
      </c>
      <c r="CI251" s="162"/>
      <c r="CJ251" s="143" t="s">
        <v>1752</v>
      </c>
      <c r="CK251" s="163"/>
      <c r="CL251" s="170"/>
      <c r="CM251" s="165"/>
      <c r="CN251" s="165"/>
      <c r="CO251" s="166"/>
      <c r="CP251" s="166"/>
      <c r="CQ251" s="166"/>
    </row>
    <row r="252" spans="1:95" ht="29">
      <c r="A252" s="28">
        <v>251</v>
      </c>
      <c r="B252" s="127" t="s">
        <v>4159</v>
      </c>
      <c r="C252" s="128" t="s">
        <v>2012</v>
      </c>
      <c r="D252" s="129" t="s">
        <v>1750</v>
      </c>
      <c r="E252" s="128" t="s">
        <v>5929</v>
      </c>
      <c r="F252" s="179" t="s">
        <v>5931</v>
      </c>
      <c r="G252" s="174" t="s">
        <v>2134</v>
      </c>
      <c r="H252" s="179" t="s">
        <v>5935</v>
      </c>
      <c r="I252" s="133"/>
      <c r="J252" s="134"/>
      <c r="K252" s="135"/>
      <c r="L252" s="136"/>
      <c r="M252" s="137"/>
      <c r="N252" s="137"/>
      <c r="O252" s="136"/>
      <c r="P252" s="168">
        <v>45813</v>
      </c>
      <c r="Q252" s="140">
        <v>45813</v>
      </c>
      <c r="R252" s="141"/>
      <c r="S252" s="142"/>
      <c r="T252" s="143"/>
      <c r="U252" s="138"/>
      <c r="V252" s="144" t="s">
        <v>3727</v>
      </c>
      <c r="W252" s="140">
        <v>37917</v>
      </c>
      <c r="X252" s="143">
        <f ca="1">IF(ISBLANK(W252),"di isi",DATEDIF(W252,NOW(),"y"))</f>
        <v>22</v>
      </c>
      <c r="Y252" s="143" t="str">
        <f ca="1">IF(X252&lt;18,"&lt;18",IF(AND(X252&gt;=18,X252&lt;=20),"18-20",IF(AND(X252&gt;=21,X252&lt;=30),"21-30",IF(AND(X252&gt;=31,X252&lt;=40),"31-40",IF(AND(X252&gt;=41,X252&lt;=50),"41-50",IF(AND(X252&gt;=51,X252&lt;=60),"51-60","&gt;60"))))))</f>
        <v>21-30</v>
      </c>
      <c r="Z252" s="138" t="s">
        <v>72</v>
      </c>
      <c r="AA252" s="138" t="s">
        <v>73</v>
      </c>
      <c r="AB252" s="145" t="s">
        <v>74</v>
      </c>
      <c r="AC252" s="134" t="s">
        <v>106</v>
      </c>
      <c r="AD252" s="146" t="s">
        <v>4160</v>
      </c>
      <c r="AE252" s="146" t="s">
        <v>123</v>
      </c>
      <c r="AF252" s="147"/>
      <c r="AG252" s="148"/>
      <c r="AH252" s="148"/>
      <c r="AI252" s="149" t="s">
        <v>4161</v>
      </c>
      <c r="AJ252" s="144" t="s">
        <v>4162</v>
      </c>
      <c r="AK252" s="151">
        <f>LEN(AJ252)</f>
        <v>16</v>
      </c>
      <c r="AL252" s="152" t="s">
        <v>4163</v>
      </c>
      <c r="AM252" s="149" t="s">
        <v>1734</v>
      </c>
      <c r="AN252" s="149" t="s">
        <v>110</v>
      </c>
      <c r="AO252" s="149" t="s">
        <v>111</v>
      </c>
      <c r="AP252" s="149" t="s">
        <v>80</v>
      </c>
      <c r="AQ252" s="169" t="s">
        <v>81</v>
      </c>
      <c r="AR252" s="134"/>
      <c r="AS252" s="154" t="s">
        <v>4164</v>
      </c>
      <c r="AT252" s="155" t="s">
        <v>4165</v>
      </c>
      <c r="AU252" s="156" t="s">
        <v>4166</v>
      </c>
      <c r="AV252" s="156" t="s">
        <v>2534</v>
      </c>
      <c r="AW252" s="159" t="s">
        <v>4167</v>
      </c>
      <c r="AX252" s="169" t="s">
        <v>4168</v>
      </c>
      <c r="AY252" s="169" t="s">
        <v>2373</v>
      </c>
      <c r="AZ252" s="159" t="s">
        <v>4169</v>
      </c>
      <c r="BA252" s="169"/>
      <c r="BB252" s="136" t="s">
        <v>91</v>
      </c>
      <c r="BC252" s="160"/>
      <c r="BD252" s="159" t="s">
        <v>4170</v>
      </c>
      <c r="BE252" s="159"/>
      <c r="BF252" s="138" t="s">
        <v>1810</v>
      </c>
      <c r="BG252" s="159" t="s">
        <v>4171</v>
      </c>
      <c r="BH252" s="138"/>
      <c r="BI252" s="161"/>
      <c r="BJ252" s="161"/>
      <c r="BK252" s="139"/>
      <c r="BL252" s="138"/>
      <c r="BM252" s="138"/>
      <c r="BN252" s="138"/>
      <c r="BO252" s="139"/>
      <c r="BP252" s="138"/>
      <c r="BQ252" s="138"/>
      <c r="BR252" s="138"/>
      <c r="BS252" s="139"/>
      <c r="BT252" s="138"/>
      <c r="BU252" s="138"/>
      <c r="BV252" s="138"/>
      <c r="BW252" s="139"/>
      <c r="BX252" s="138"/>
      <c r="BY252" s="138"/>
      <c r="BZ252" s="138"/>
      <c r="CA252" s="139"/>
      <c r="CB252" s="138"/>
      <c r="CC252" s="138"/>
      <c r="CD252" s="138"/>
      <c r="CE252" s="139"/>
      <c r="CF252" s="168"/>
      <c r="CG252" s="143" t="str">
        <f t="shared" si="0"/>
        <v/>
      </c>
      <c r="CH252" s="143" t="str">
        <f t="shared" si="1"/>
        <v/>
      </c>
      <c r="CI252" s="162"/>
      <c r="CJ252" s="143" t="s">
        <v>1752</v>
      </c>
      <c r="CK252" s="163"/>
      <c r="CL252" s="170"/>
      <c r="CM252" s="165"/>
      <c r="CN252" s="165"/>
      <c r="CO252" s="166"/>
      <c r="CP252" s="166"/>
      <c r="CQ252" s="166"/>
    </row>
    <row r="253" spans="1:95" ht="43.5">
      <c r="A253" s="103">
        <v>252</v>
      </c>
      <c r="B253" s="127" t="s">
        <v>4172</v>
      </c>
      <c r="C253" s="128" t="s">
        <v>4173</v>
      </c>
      <c r="D253" s="129" t="s">
        <v>1750</v>
      </c>
      <c r="E253" s="128" t="s">
        <v>5929</v>
      </c>
      <c r="F253" s="179" t="s">
        <v>5931</v>
      </c>
      <c r="G253" s="174" t="s">
        <v>2134</v>
      </c>
      <c r="H253" s="179" t="s">
        <v>5935</v>
      </c>
      <c r="I253" s="133"/>
      <c r="J253" s="134"/>
      <c r="K253" s="135"/>
      <c r="L253" s="136"/>
      <c r="M253" s="137"/>
      <c r="N253" s="137"/>
      <c r="O253" s="136"/>
      <c r="P253" s="168">
        <v>45813</v>
      </c>
      <c r="Q253" s="140">
        <v>45813</v>
      </c>
      <c r="R253" s="141"/>
      <c r="S253" s="142"/>
      <c r="T253" s="143"/>
      <c r="U253" s="138"/>
      <c r="V253" s="144" t="s">
        <v>111</v>
      </c>
      <c r="W253" s="140">
        <v>38859</v>
      </c>
      <c r="X253" s="143">
        <f ca="1">IF(ISBLANK(W253),"di isi",DATEDIF(W253,NOW(),"y"))</f>
        <v>19</v>
      </c>
      <c r="Y253" s="143" t="str">
        <f ca="1">IF(X253&lt;18,"&lt;18",IF(AND(X253&gt;=18,X253&lt;=20),"18-20",IF(AND(X253&gt;=21,X253&lt;=30),"21-30",IF(AND(X253&gt;=31,X253&lt;=40),"31-40",IF(AND(X253&gt;=41,X253&lt;=50),"41-50",IF(AND(X253&gt;=51,X253&lt;=60),"51-60","&gt;60"))))))</f>
        <v>18-20</v>
      </c>
      <c r="Z253" s="138" t="s">
        <v>72</v>
      </c>
      <c r="AA253" s="138" t="s">
        <v>73</v>
      </c>
      <c r="AB253" s="145" t="s">
        <v>74</v>
      </c>
      <c r="AC253" s="134" t="s">
        <v>184</v>
      </c>
      <c r="AD253" s="146" t="s">
        <v>396</v>
      </c>
      <c r="AE253" s="146" t="s">
        <v>4174</v>
      </c>
      <c r="AF253" s="147"/>
      <c r="AG253" s="148"/>
      <c r="AH253" s="148"/>
      <c r="AI253" s="149" t="s">
        <v>4175</v>
      </c>
      <c r="AJ253" s="144" t="s">
        <v>4176</v>
      </c>
      <c r="AK253" s="151">
        <f>LEN(AJ253)</f>
        <v>16</v>
      </c>
      <c r="AL253" s="152" t="s">
        <v>4177</v>
      </c>
      <c r="AM253" s="149" t="s">
        <v>4178</v>
      </c>
      <c r="AN253" s="149" t="s">
        <v>217</v>
      </c>
      <c r="AO253" s="149" t="s">
        <v>80</v>
      </c>
      <c r="AP253" s="149" t="s">
        <v>80</v>
      </c>
      <c r="AQ253" s="169" t="s">
        <v>81</v>
      </c>
      <c r="AR253" s="134"/>
      <c r="AS253" s="146"/>
      <c r="AT253" s="155" t="s">
        <v>4179</v>
      </c>
      <c r="AU253" s="156"/>
      <c r="AV253" s="156"/>
      <c r="AW253" s="159"/>
      <c r="AX253" s="169"/>
      <c r="AY253" s="169"/>
      <c r="AZ253" s="159"/>
      <c r="BA253" s="169"/>
      <c r="BB253" s="136" t="s">
        <v>91</v>
      </c>
      <c r="BC253" s="160"/>
      <c r="BD253" s="159"/>
      <c r="BE253" s="159"/>
      <c r="BF253" s="138" t="s">
        <v>1810</v>
      </c>
      <c r="BG253" s="159" t="s">
        <v>4180</v>
      </c>
      <c r="BH253" s="138"/>
      <c r="BI253" s="161"/>
      <c r="BJ253" s="161"/>
      <c r="BK253" s="139"/>
      <c r="BL253" s="138"/>
      <c r="BM253" s="138"/>
      <c r="BN253" s="138"/>
      <c r="BO253" s="139"/>
      <c r="BP253" s="138"/>
      <c r="BQ253" s="138"/>
      <c r="BR253" s="138"/>
      <c r="BS253" s="139"/>
      <c r="BT253" s="138"/>
      <c r="BU253" s="138"/>
      <c r="BV253" s="138"/>
      <c r="BW253" s="139"/>
      <c r="BX253" s="138"/>
      <c r="BY253" s="138"/>
      <c r="BZ253" s="138"/>
      <c r="CA253" s="139"/>
      <c r="CB253" s="138"/>
      <c r="CC253" s="138"/>
      <c r="CD253" s="138"/>
      <c r="CE253" s="139"/>
      <c r="CF253" s="168">
        <v>45762</v>
      </c>
      <c r="CG253" s="143">
        <f t="shared" si="0"/>
        <v>4</v>
      </c>
      <c r="CH253" s="143">
        <f t="shared" si="1"/>
        <v>2025</v>
      </c>
      <c r="CI253" s="162" t="s">
        <v>1758</v>
      </c>
      <c r="CJ253" s="143" t="s">
        <v>1759</v>
      </c>
      <c r="CK253" s="163"/>
      <c r="CL253" s="170" t="s">
        <v>2600</v>
      </c>
      <c r="CM253" s="165"/>
      <c r="CN253" s="165"/>
      <c r="CO253" s="166"/>
      <c r="CP253" s="166"/>
      <c r="CQ253" s="166"/>
    </row>
    <row r="254" spans="1:95" ht="29">
      <c r="A254" s="28">
        <v>253</v>
      </c>
      <c r="B254" s="127" t="s">
        <v>4223</v>
      </c>
      <c r="C254" s="128" t="s">
        <v>4224</v>
      </c>
      <c r="D254" s="129" t="s">
        <v>1750</v>
      </c>
      <c r="E254" s="128" t="s">
        <v>5929</v>
      </c>
      <c r="F254" s="179" t="s">
        <v>5931</v>
      </c>
      <c r="G254" s="174" t="s">
        <v>2134</v>
      </c>
      <c r="H254" s="179" t="s">
        <v>5935</v>
      </c>
      <c r="I254" s="133"/>
      <c r="J254" s="134"/>
      <c r="K254" s="135"/>
      <c r="L254" s="136"/>
      <c r="M254" s="137"/>
      <c r="N254" s="137"/>
      <c r="O254" s="136"/>
      <c r="P254" s="168">
        <v>45813</v>
      </c>
      <c r="Q254" s="140">
        <v>45813</v>
      </c>
      <c r="R254" s="141"/>
      <c r="S254" s="142"/>
      <c r="T254" s="143"/>
      <c r="U254" s="138"/>
      <c r="V254" s="144" t="s">
        <v>158</v>
      </c>
      <c r="W254" s="140">
        <v>36077</v>
      </c>
      <c r="X254" s="143">
        <f ca="1">IF(ISBLANK(W254),"di isi",DATEDIF(W254,NOW(),"y"))</f>
        <v>27</v>
      </c>
      <c r="Y254" s="143" t="str">
        <f ca="1">IF(X254&lt;18,"&lt;18",IF(AND(X254&gt;=18,X254&lt;=20),"18-20",IF(AND(X254&gt;=21,X254&lt;=30),"21-30",IF(AND(X254&gt;=31,X254&lt;=40),"31-40",IF(AND(X254&gt;=41,X254&lt;=50),"41-50",IF(AND(X254&gt;=51,X254&lt;=60),"51-60","&gt;60"))))))</f>
        <v>21-30</v>
      </c>
      <c r="Z254" s="138" t="s">
        <v>72</v>
      </c>
      <c r="AA254" s="138" t="s">
        <v>73</v>
      </c>
      <c r="AB254" s="145" t="s">
        <v>74</v>
      </c>
      <c r="AC254" s="134" t="s">
        <v>106</v>
      </c>
      <c r="AD254" s="146" t="s">
        <v>1213</v>
      </c>
      <c r="AE254" s="146" t="s">
        <v>287</v>
      </c>
      <c r="AF254" s="147"/>
      <c r="AG254" s="148"/>
      <c r="AH254" s="148"/>
      <c r="AI254" s="149" t="s">
        <v>4225</v>
      </c>
      <c r="AJ254" s="144" t="s">
        <v>4226</v>
      </c>
      <c r="AK254" s="151">
        <f>LEN(AJ254)</f>
        <v>16</v>
      </c>
      <c r="AL254" s="152" t="s">
        <v>4227</v>
      </c>
      <c r="AM254" s="149" t="s">
        <v>1734</v>
      </c>
      <c r="AN254" s="149" t="s">
        <v>4228</v>
      </c>
      <c r="AO254" s="149" t="s">
        <v>253</v>
      </c>
      <c r="AP254" s="149" t="s">
        <v>80</v>
      </c>
      <c r="AQ254" s="169" t="s">
        <v>81</v>
      </c>
      <c r="AR254" s="134"/>
      <c r="AS254" s="154" t="s">
        <v>4229</v>
      </c>
      <c r="AT254" s="150" t="s">
        <v>4230</v>
      </c>
      <c r="AU254" s="156" t="s">
        <v>4231</v>
      </c>
      <c r="AV254" s="156" t="s">
        <v>4232</v>
      </c>
      <c r="AW254" s="159" t="s">
        <v>4233</v>
      </c>
      <c r="AX254" s="169" t="s">
        <v>4234</v>
      </c>
      <c r="AY254" s="169" t="s">
        <v>3247</v>
      </c>
      <c r="AZ254" s="159" t="s">
        <v>4235</v>
      </c>
      <c r="BA254" s="169"/>
      <c r="BB254" s="136" t="s">
        <v>91</v>
      </c>
      <c r="BC254" s="160"/>
      <c r="BD254" s="159" t="s">
        <v>4236</v>
      </c>
      <c r="BE254" s="159"/>
      <c r="BF254" s="138" t="s">
        <v>1810</v>
      </c>
      <c r="BG254" s="159" t="s">
        <v>4237</v>
      </c>
      <c r="BH254" s="138"/>
      <c r="BI254" s="161"/>
      <c r="BJ254" s="161"/>
      <c r="BK254" s="139"/>
      <c r="BL254" s="138"/>
      <c r="BM254" s="138"/>
      <c r="BN254" s="138"/>
      <c r="BO254" s="139"/>
      <c r="BP254" s="138"/>
      <c r="BQ254" s="138"/>
      <c r="BR254" s="138"/>
      <c r="BS254" s="139"/>
      <c r="BT254" s="138"/>
      <c r="BU254" s="138"/>
      <c r="BV254" s="138"/>
      <c r="BW254" s="139"/>
      <c r="BX254" s="138"/>
      <c r="BY254" s="138"/>
      <c r="BZ254" s="138"/>
      <c r="CA254" s="139"/>
      <c r="CB254" s="138"/>
      <c r="CC254" s="138"/>
      <c r="CD254" s="138"/>
      <c r="CE254" s="139"/>
      <c r="CF254" s="168"/>
      <c r="CG254" s="143" t="str">
        <f t="shared" ref="CG254:CG439" si="3">IF($CF254="","",MONTH($CF254))</f>
        <v/>
      </c>
      <c r="CH254" s="143" t="str">
        <f t="shared" ref="CH254:CH432" si="4">IF($CF254="","",YEAR($CF254))</f>
        <v/>
      </c>
      <c r="CI254" s="162"/>
      <c r="CJ254" s="143" t="s">
        <v>1752</v>
      </c>
      <c r="CK254" s="163"/>
      <c r="CL254" s="170"/>
      <c r="CM254" s="165"/>
      <c r="CN254" s="165"/>
      <c r="CO254" s="166"/>
      <c r="CP254" s="166"/>
      <c r="CQ254" s="166"/>
    </row>
    <row r="255" spans="1:95" ht="29">
      <c r="A255" s="28">
        <v>254</v>
      </c>
      <c r="B255" s="127" t="s">
        <v>4283</v>
      </c>
      <c r="C255" s="128" t="s">
        <v>4284</v>
      </c>
      <c r="D255" s="129" t="s">
        <v>1750</v>
      </c>
      <c r="E255" s="128" t="s">
        <v>5929</v>
      </c>
      <c r="F255" s="179" t="s">
        <v>5931</v>
      </c>
      <c r="G255" s="174" t="s">
        <v>2134</v>
      </c>
      <c r="H255" s="179" t="s">
        <v>5935</v>
      </c>
      <c r="I255" s="133"/>
      <c r="J255" s="134" t="s">
        <v>2047</v>
      </c>
      <c r="K255" s="135" t="e">
        <f>VLOOKUP(J255,#REF!,3,0)</f>
        <v>#REF!</v>
      </c>
      <c r="L255" s="136"/>
      <c r="M255" s="137"/>
      <c r="N255" s="137"/>
      <c r="O255" s="136"/>
      <c r="P255" s="168">
        <v>45813</v>
      </c>
      <c r="Q255" s="140">
        <v>45813</v>
      </c>
      <c r="R255" s="141" t="str">
        <f ca="1">IF(ISBLANK(Q255),"N.A",DATEDIF($Q255,NOW(),"y")&amp;"."&amp;DATEDIF($Q255,NOW(),"ym"))</f>
        <v>0.5</v>
      </c>
      <c r="S255" s="142">
        <f ca="1">IF(ISBLANK(Q255),"N.A",DATEDIF($Q255,NOW(),"y"))</f>
        <v>0</v>
      </c>
      <c r="T255" s="143" t="str">
        <f ca="1">IF(S255&lt;2,"&lt;2",IF(AND(S255&gt;=2,S255&lt;=5),"2-5",IF(AND(S255&gt;5,S255&lt;=10),"6-10",IF(AND(S255&gt;10,S255&lt;=15),"11-15","&gt;15"))))</f>
        <v>&lt;2</v>
      </c>
      <c r="U255" s="138"/>
      <c r="V255" s="144" t="s">
        <v>2171</v>
      </c>
      <c r="W255" s="140">
        <v>37278</v>
      </c>
      <c r="X255" s="143">
        <f ca="1">IF(ISBLANK(W255),"di isi",DATEDIF(W255,NOW(),"y"))</f>
        <v>23</v>
      </c>
      <c r="Y255" s="143" t="str">
        <f ca="1">IF(X255&lt;18,"&lt;18",IF(AND(X255&gt;=18,X255&lt;=20),"18-20",IF(AND(X255&gt;=21,X255&lt;=30),"21-30",IF(AND(X255&gt;=31,X255&lt;=40),"31-40",IF(AND(X255&gt;=41,X255&lt;=50),"41-50",IF(AND(X255&gt;=51,X255&lt;=60),"51-60","&gt;60"))))))</f>
        <v>21-30</v>
      </c>
      <c r="Z255" s="138" t="s">
        <v>72</v>
      </c>
      <c r="AA255" s="138" t="s">
        <v>73</v>
      </c>
      <c r="AB255" s="145" t="s">
        <v>74</v>
      </c>
      <c r="AC255" s="134" t="s">
        <v>106</v>
      </c>
      <c r="AD255" s="146" t="s">
        <v>108</v>
      </c>
      <c r="AE255" s="146" t="s">
        <v>123</v>
      </c>
      <c r="AF255" s="147"/>
      <c r="AG255" s="148"/>
      <c r="AH255" s="148"/>
      <c r="AI255" s="149" t="s">
        <v>4285</v>
      </c>
      <c r="AJ255" s="144" t="s">
        <v>4286</v>
      </c>
      <c r="AK255" s="151">
        <f>LEN(AJ255)</f>
        <v>16</v>
      </c>
      <c r="AL255" s="152" t="s">
        <v>4260</v>
      </c>
      <c r="AM255" s="169" t="s">
        <v>1734</v>
      </c>
      <c r="AN255" s="234" t="s">
        <v>110</v>
      </c>
      <c r="AO255" s="234" t="s">
        <v>111</v>
      </c>
      <c r="AP255" s="234" t="s">
        <v>80</v>
      </c>
      <c r="AQ255" s="230" t="s">
        <v>81</v>
      </c>
      <c r="AR255" s="134" t="str">
        <f>IF(CO255&lt;&gt;"","Ring 1",IF(CP255&lt;&gt;"","Ring 2",IF(CQ255&lt;&gt;"","Ring 3","Ring 4")))</f>
        <v>Ring 4</v>
      </c>
      <c r="AS255" s="154" t="s">
        <v>4287</v>
      </c>
      <c r="AT255" s="155" t="s">
        <v>4288</v>
      </c>
      <c r="AU255" s="156" t="s">
        <v>4289</v>
      </c>
      <c r="AV255" s="156" t="s">
        <v>1787</v>
      </c>
      <c r="AW255" s="159" t="s">
        <v>4290</v>
      </c>
      <c r="AX255" s="169" t="s">
        <v>4291</v>
      </c>
      <c r="AY255" s="169" t="s">
        <v>3112</v>
      </c>
      <c r="AZ255" s="159" t="s">
        <v>4292</v>
      </c>
      <c r="BA255" s="208"/>
      <c r="BB255" s="136" t="s">
        <v>91</v>
      </c>
      <c r="BC255" s="160"/>
      <c r="BD255" s="159" t="s">
        <v>4293</v>
      </c>
      <c r="BE255" s="159"/>
      <c r="BF255" s="138" t="s">
        <v>1810</v>
      </c>
      <c r="BG255" s="159" t="s">
        <v>4294</v>
      </c>
      <c r="BH255" s="138"/>
      <c r="BI255" s="161"/>
      <c r="BJ255" s="161"/>
      <c r="BK255" s="139"/>
      <c r="BL255" s="138"/>
      <c r="BM255" s="138"/>
      <c r="BN255" s="138"/>
      <c r="BO255" s="139"/>
      <c r="BP255" s="138"/>
      <c r="BQ255" s="138"/>
      <c r="BR255" s="138"/>
      <c r="BS255" s="139"/>
      <c r="BT255" s="138"/>
      <c r="BU255" s="138"/>
      <c r="BV255" s="138"/>
      <c r="BW255" s="139"/>
      <c r="BX255" s="138"/>
      <c r="BY255" s="138"/>
      <c r="BZ255" s="138"/>
      <c r="CA255" s="139"/>
      <c r="CB255" s="138"/>
      <c r="CC255" s="138"/>
      <c r="CD255" s="138"/>
      <c r="CE255" s="139"/>
      <c r="CF255" s="168"/>
      <c r="CG255" s="143" t="str">
        <f t="shared" si="3"/>
        <v/>
      </c>
      <c r="CH255" s="143" t="str">
        <f t="shared" si="4"/>
        <v/>
      </c>
      <c r="CI255" s="162"/>
      <c r="CJ255" s="143" t="s">
        <v>1752</v>
      </c>
      <c r="CK255" s="163"/>
      <c r="CL255" s="170"/>
      <c r="CM255" s="165"/>
      <c r="CN255" s="165"/>
      <c r="CO255" s="166"/>
      <c r="CP255" s="166"/>
      <c r="CQ255" s="166"/>
    </row>
    <row r="256" spans="1:95" ht="29">
      <c r="A256" s="103">
        <v>255</v>
      </c>
      <c r="B256" s="127" t="s">
        <v>4295</v>
      </c>
      <c r="C256" s="128" t="s">
        <v>4296</v>
      </c>
      <c r="D256" s="129" t="s">
        <v>1750</v>
      </c>
      <c r="E256" s="128" t="s">
        <v>5929</v>
      </c>
      <c r="F256" s="179" t="s">
        <v>5931</v>
      </c>
      <c r="G256" s="174" t="s">
        <v>2134</v>
      </c>
      <c r="H256" s="179" t="s">
        <v>5935</v>
      </c>
      <c r="I256" s="133"/>
      <c r="J256" s="134" t="s">
        <v>1911</v>
      </c>
      <c r="K256" s="135" t="e">
        <f>VLOOKUP(J256,#REF!,3,0)</f>
        <v>#REF!</v>
      </c>
      <c r="L256" s="136"/>
      <c r="M256" s="137"/>
      <c r="N256" s="138"/>
      <c r="O256" s="136"/>
      <c r="P256" s="168">
        <v>45813</v>
      </c>
      <c r="Q256" s="140">
        <v>45813</v>
      </c>
      <c r="R256" s="141" t="str">
        <f ca="1">IF(ISBLANK(Q256),"N.A",DATEDIF($Q256,NOW(),"y")&amp;"."&amp;DATEDIF($Q256,NOW(),"ym"))</f>
        <v>0.5</v>
      </c>
      <c r="S256" s="142">
        <f ca="1">IF(ISBLANK(Q256),"N.A",DATEDIF($Q256,NOW(),"y"))</f>
        <v>0</v>
      </c>
      <c r="T256" s="143" t="str">
        <f ca="1">IF(S256&lt;2,"&lt;2",IF(AND(S256&gt;=2,S256&lt;=5),"2-5",IF(AND(S256&gt;5,S256&lt;=10),"6-10",IF(AND(S256&gt;10,S256&lt;=15),"11-15","&gt;15"))))</f>
        <v>&lt;2</v>
      </c>
      <c r="U256" s="138"/>
      <c r="V256" s="144" t="s">
        <v>4297</v>
      </c>
      <c r="W256" s="140">
        <v>37256</v>
      </c>
      <c r="X256" s="143">
        <f ca="1">IF(ISBLANK(W256),"di isi",DATEDIF(W256,NOW(),"y"))</f>
        <v>23</v>
      </c>
      <c r="Y256" s="143" t="str">
        <f ca="1">IF(X256&lt;18,"&lt;18",IF(AND(X256&gt;=18,X256&lt;=20),"18-20",IF(AND(X256&gt;=21,X256&lt;=30),"21-30",IF(AND(X256&gt;=31,X256&lt;=40),"31-40",IF(AND(X256&gt;=41,X256&lt;=50),"41-50",IF(AND(X256&gt;=51,X256&lt;=60),"51-60","&gt;60"))))))</f>
        <v>21-30</v>
      </c>
      <c r="Z256" s="138" t="s">
        <v>72</v>
      </c>
      <c r="AA256" s="138" t="s">
        <v>73</v>
      </c>
      <c r="AB256" s="145" t="s">
        <v>74</v>
      </c>
      <c r="AC256" s="134" t="s">
        <v>200</v>
      </c>
      <c r="AD256" s="146" t="s">
        <v>108</v>
      </c>
      <c r="AE256" s="146" t="s">
        <v>123</v>
      </c>
      <c r="AF256" s="147"/>
      <c r="AG256" s="148"/>
      <c r="AH256" s="148"/>
      <c r="AI256" s="149" t="s">
        <v>4298</v>
      </c>
      <c r="AJ256" s="144" t="s">
        <v>4299</v>
      </c>
      <c r="AK256" s="151">
        <f>LEN(AJ256)</f>
        <v>16</v>
      </c>
      <c r="AL256" s="152" t="s">
        <v>4300</v>
      </c>
      <c r="AM256" s="156" t="s">
        <v>4178</v>
      </c>
      <c r="AN256" s="169" t="s">
        <v>3419</v>
      </c>
      <c r="AO256" s="169" t="s">
        <v>275</v>
      </c>
      <c r="AP256" s="169" t="s">
        <v>80</v>
      </c>
      <c r="AQ256" s="169" t="s">
        <v>81</v>
      </c>
      <c r="AR256" s="134" t="str">
        <f>IF(CO256&lt;&gt;"","Ring 1",IF(CP256&lt;&gt;"","Ring 2",IF(CQ256&lt;&gt;"","Ring 3","Ring 4")))</f>
        <v>Ring 4</v>
      </c>
      <c r="AS256" s="154" t="s">
        <v>4301</v>
      </c>
      <c r="AT256" s="155" t="s">
        <v>4302</v>
      </c>
      <c r="AU256" s="156" t="s">
        <v>4303</v>
      </c>
      <c r="AV256" s="156" t="s">
        <v>1738</v>
      </c>
      <c r="AW256" s="159" t="s">
        <v>4302</v>
      </c>
      <c r="AX256" s="169" t="s">
        <v>4304</v>
      </c>
      <c r="AY256" s="169" t="s">
        <v>1805</v>
      </c>
      <c r="AZ256" s="159" t="s">
        <v>4305</v>
      </c>
      <c r="BA256" s="208"/>
      <c r="BB256" s="136" t="s">
        <v>91</v>
      </c>
      <c r="BC256" s="160"/>
      <c r="BD256" s="159" t="s">
        <v>4306</v>
      </c>
      <c r="BE256" s="159"/>
      <c r="BF256" s="138" t="s">
        <v>1743</v>
      </c>
      <c r="BG256" s="159" t="s">
        <v>4307</v>
      </c>
      <c r="BH256" s="138" t="s">
        <v>4308</v>
      </c>
      <c r="BI256" s="161" t="s">
        <v>1746</v>
      </c>
      <c r="BJ256" s="161" t="s">
        <v>1461</v>
      </c>
      <c r="BK256" s="139">
        <v>37741</v>
      </c>
      <c r="BL256" s="138" t="s">
        <v>4309</v>
      </c>
      <c r="BM256" s="138" t="s">
        <v>1750</v>
      </c>
      <c r="BN256" s="138" t="s">
        <v>80</v>
      </c>
      <c r="BO256" s="139">
        <v>45562</v>
      </c>
      <c r="BP256" s="138"/>
      <c r="BQ256" s="138"/>
      <c r="BR256" s="138"/>
      <c r="BS256" s="139"/>
      <c r="BT256" s="138"/>
      <c r="BU256" s="138"/>
      <c r="BV256" s="138"/>
      <c r="BW256" s="139"/>
      <c r="BX256" s="138"/>
      <c r="BY256" s="138"/>
      <c r="BZ256" s="138"/>
      <c r="CA256" s="139"/>
      <c r="CB256" s="138"/>
      <c r="CC256" s="138"/>
      <c r="CD256" s="138"/>
      <c r="CE256" s="139"/>
      <c r="CF256" s="168"/>
      <c r="CG256" s="143" t="str">
        <f t="shared" si="3"/>
        <v/>
      </c>
      <c r="CH256" s="143" t="str">
        <f t="shared" si="4"/>
        <v/>
      </c>
      <c r="CI256" s="162"/>
      <c r="CJ256" s="143" t="s">
        <v>1752</v>
      </c>
      <c r="CK256" s="163"/>
      <c r="CL256" s="170"/>
      <c r="CM256" s="165"/>
      <c r="CN256" s="165"/>
      <c r="CO256" s="166"/>
      <c r="CP256" s="166"/>
      <c r="CQ256" s="166"/>
    </row>
    <row r="257" spans="1:95" ht="15">
      <c r="A257" s="28">
        <v>256</v>
      </c>
      <c r="B257" s="133" t="s">
        <v>4319</v>
      </c>
      <c r="C257" s="216" t="s">
        <v>4320</v>
      </c>
      <c r="D257" s="129" t="s">
        <v>1750</v>
      </c>
      <c r="E257" s="128" t="s">
        <v>5929</v>
      </c>
      <c r="F257" s="179" t="s">
        <v>5931</v>
      </c>
      <c r="G257" s="174" t="s">
        <v>2134</v>
      </c>
      <c r="H257" s="179" t="s">
        <v>5935</v>
      </c>
      <c r="I257" s="133"/>
      <c r="J257" s="134" t="s">
        <v>1911</v>
      </c>
      <c r="K257" s="135" t="e">
        <v>#REF!</v>
      </c>
      <c r="L257" s="169"/>
      <c r="M257" s="137"/>
      <c r="N257" s="138"/>
      <c r="O257" s="136"/>
      <c r="P257" s="212">
        <v>45821</v>
      </c>
      <c r="Q257" s="213">
        <v>45821</v>
      </c>
      <c r="R257" s="141" t="s">
        <v>1751</v>
      </c>
      <c r="S257" s="142" t="s">
        <v>1751</v>
      </c>
      <c r="T257" s="143" t="s">
        <v>3956</v>
      </c>
      <c r="U257" s="138"/>
      <c r="V257" s="144" t="s">
        <v>4321</v>
      </c>
      <c r="W257" s="212">
        <v>36318</v>
      </c>
      <c r="X257" s="143">
        <v>26</v>
      </c>
      <c r="Y257" s="143" t="s">
        <v>96</v>
      </c>
      <c r="Z257" s="138" t="s">
        <v>72</v>
      </c>
      <c r="AA257" s="138" t="s">
        <v>73</v>
      </c>
      <c r="AB257" s="145" t="s">
        <v>1724</v>
      </c>
      <c r="AC257" s="134" t="s">
        <v>4322</v>
      </c>
      <c r="AD257" s="146" t="s">
        <v>351</v>
      </c>
      <c r="AE257" s="146" t="s">
        <v>4323</v>
      </c>
      <c r="AF257" s="147"/>
      <c r="AG257" s="148"/>
      <c r="AH257" s="148"/>
      <c r="AI257" s="149" t="s">
        <v>4324</v>
      </c>
      <c r="AJ257" s="144" t="s">
        <v>4325</v>
      </c>
      <c r="AK257" s="151">
        <v>16</v>
      </c>
      <c r="AL257" s="188" t="s">
        <v>4326</v>
      </c>
      <c r="AM257" s="169" t="s">
        <v>1959</v>
      </c>
      <c r="AN257" s="169" t="s">
        <v>388</v>
      </c>
      <c r="AO257" s="169" t="s">
        <v>111</v>
      </c>
      <c r="AP257" s="169" t="s">
        <v>80</v>
      </c>
      <c r="AQ257" s="169" t="s">
        <v>81</v>
      </c>
      <c r="AR257" s="134" t="str">
        <f>IF(CO257&lt;&gt;"","Ring 1",IF(CP257&lt;&gt;"","Ring 2",IF(CQ257&lt;&gt;"","Ring 3","Ring 4")))</f>
        <v>Ring 4</v>
      </c>
      <c r="AS257" s="154" t="s">
        <v>4327</v>
      </c>
      <c r="AT257" s="150" t="s">
        <v>4328</v>
      </c>
      <c r="AU257" s="156" t="s">
        <v>4329</v>
      </c>
      <c r="AV257" s="156" t="s">
        <v>1774</v>
      </c>
      <c r="AW257" s="159" t="s">
        <v>4330</v>
      </c>
      <c r="AX257" s="169" t="s">
        <v>4329</v>
      </c>
      <c r="AY257" s="169" t="s">
        <v>1774</v>
      </c>
      <c r="AZ257" s="159" t="s">
        <v>4328</v>
      </c>
      <c r="BA257" s="208"/>
      <c r="BB257" s="136" t="s">
        <v>91</v>
      </c>
      <c r="BC257" s="160"/>
      <c r="BD257" s="159" t="s">
        <v>4331</v>
      </c>
      <c r="BE257" s="159"/>
      <c r="BF257" s="138" t="s">
        <v>4332</v>
      </c>
      <c r="BG257" s="214" t="s">
        <v>4333</v>
      </c>
      <c r="BH257" s="138"/>
      <c r="BI257" s="161"/>
      <c r="BJ257" s="161"/>
      <c r="BK257" s="139"/>
      <c r="BL257" s="138"/>
      <c r="BM257" s="138"/>
      <c r="BN257" s="138"/>
      <c r="BO257" s="139"/>
      <c r="BP257" s="138"/>
      <c r="BQ257" s="138"/>
      <c r="BR257" s="138"/>
      <c r="BS257" s="139"/>
      <c r="BT257" s="138"/>
      <c r="BU257" s="138"/>
      <c r="BV257" s="138"/>
      <c r="BW257" s="139"/>
      <c r="BX257" s="138"/>
      <c r="BY257" s="138"/>
      <c r="BZ257" s="138"/>
      <c r="CA257" s="139"/>
      <c r="CB257" s="138"/>
      <c r="CC257" s="138"/>
      <c r="CD257" s="138"/>
      <c r="CE257" s="139"/>
      <c r="CF257" s="168"/>
      <c r="CG257" s="143" t="str">
        <f t="shared" si="3"/>
        <v/>
      </c>
      <c r="CH257" s="143" t="str">
        <f t="shared" si="4"/>
        <v/>
      </c>
      <c r="CI257" s="162"/>
      <c r="CJ257" s="143" t="s">
        <v>1752</v>
      </c>
      <c r="CK257" s="163"/>
      <c r="CL257" s="170"/>
      <c r="CM257" s="165"/>
      <c r="CN257" s="165"/>
      <c r="CO257" s="166"/>
      <c r="CP257" s="166"/>
      <c r="CQ257" s="166"/>
    </row>
    <row r="258" spans="1:95" ht="15">
      <c r="A258" s="28">
        <v>257</v>
      </c>
      <c r="B258" s="133" t="s">
        <v>4348</v>
      </c>
      <c r="C258" s="216" t="s">
        <v>4349</v>
      </c>
      <c r="D258" s="129" t="s">
        <v>1750</v>
      </c>
      <c r="E258" s="128" t="s">
        <v>5929</v>
      </c>
      <c r="F258" s="179" t="s">
        <v>5931</v>
      </c>
      <c r="G258" s="174" t="s">
        <v>2134</v>
      </c>
      <c r="H258" s="179" t="s">
        <v>5935</v>
      </c>
      <c r="I258" s="133"/>
      <c r="J258" s="134" t="s">
        <v>1911</v>
      </c>
      <c r="K258" s="135" t="e">
        <v>#REF!</v>
      </c>
      <c r="L258" s="169"/>
      <c r="M258" s="137"/>
      <c r="N258" s="138"/>
      <c r="O258" s="136"/>
      <c r="P258" s="212">
        <v>45821</v>
      </c>
      <c r="Q258" s="213">
        <v>45821</v>
      </c>
      <c r="R258" s="141" t="s">
        <v>1751</v>
      </c>
      <c r="S258" s="142" t="s">
        <v>1751</v>
      </c>
      <c r="T258" s="143" t="s">
        <v>3956</v>
      </c>
      <c r="U258" s="138"/>
      <c r="V258" s="144" t="s">
        <v>4350</v>
      </c>
      <c r="W258" s="212">
        <v>34772</v>
      </c>
      <c r="X258" s="143">
        <v>30</v>
      </c>
      <c r="Y258" s="143" t="s">
        <v>96</v>
      </c>
      <c r="Z258" s="138" t="s">
        <v>72</v>
      </c>
      <c r="AA258" s="138" t="s">
        <v>73</v>
      </c>
      <c r="AB258" s="145" t="s">
        <v>1724</v>
      </c>
      <c r="AC258" s="134" t="s">
        <v>4322</v>
      </c>
      <c r="AD258" s="146" t="s">
        <v>2250</v>
      </c>
      <c r="AE258" s="146" t="s">
        <v>4351</v>
      </c>
      <c r="AF258" s="147"/>
      <c r="AG258" s="148"/>
      <c r="AH258" s="148"/>
      <c r="AI258" s="149" t="s">
        <v>4352</v>
      </c>
      <c r="AJ258" s="144" t="s">
        <v>4353</v>
      </c>
      <c r="AK258" s="151">
        <v>16</v>
      </c>
      <c r="AL258" s="188" t="s">
        <v>4326</v>
      </c>
      <c r="AM258" s="169" t="s">
        <v>1734</v>
      </c>
      <c r="AN258" s="169" t="s">
        <v>388</v>
      </c>
      <c r="AO258" s="169" t="s">
        <v>111</v>
      </c>
      <c r="AP258" s="169" t="s">
        <v>80</v>
      </c>
      <c r="AQ258" s="169" t="s">
        <v>81</v>
      </c>
      <c r="AR258" s="134" t="str">
        <f>IF(CO258&lt;&gt;"","Ring 1",IF(CP258&lt;&gt;"","Ring 2",IF(CQ258&lt;&gt;"","Ring 3","Ring 4")))</f>
        <v>Ring 4</v>
      </c>
      <c r="AS258" s="154" t="s">
        <v>4354</v>
      </c>
      <c r="AT258" s="150" t="s">
        <v>4355</v>
      </c>
      <c r="AU258" s="156" t="s">
        <v>4356</v>
      </c>
      <c r="AV258" s="156" t="s">
        <v>1738</v>
      </c>
      <c r="AW258" s="159" t="s">
        <v>4357</v>
      </c>
      <c r="AX258" s="156" t="s">
        <v>4356</v>
      </c>
      <c r="AY258" s="156" t="s">
        <v>1738</v>
      </c>
      <c r="AZ258" s="159" t="s">
        <v>4357</v>
      </c>
      <c r="BA258" s="208"/>
      <c r="BB258" s="136" t="s">
        <v>91</v>
      </c>
      <c r="BC258" s="160"/>
      <c r="BD258" s="159" t="s">
        <v>4358</v>
      </c>
      <c r="BE258" s="159"/>
      <c r="BF258" s="138" t="s">
        <v>1743</v>
      </c>
      <c r="BG258" s="214" t="s">
        <v>4359</v>
      </c>
      <c r="BH258" s="138" t="s">
        <v>4360</v>
      </c>
      <c r="BI258" s="161" t="s">
        <v>1746</v>
      </c>
      <c r="BJ258" s="161" t="s">
        <v>3118</v>
      </c>
      <c r="BK258" s="139">
        <v>36564</v>
      </c>
      <c r="BL258" s="138" t="s">
        <v>4361</v>
      </c>
      <c r="BM258" s="138" t="s">
        <v>1746</v>
      </c>
      <c r="BN258" s="138" t="s">
        <v>1763</v>
      </c>
      <c r="BO258" s="139">
        <v>43616</v>
      </c>
      <c r="BP258" s="138" t="s">
        <v>4362</v>
      </c>
      <c r="BQ258" s="138" t="s">
        <v>1746</v>
      </c>
      <c r="BR258" s="138" t="s">
        <v>111</v>
      </c>
      <c r="BS258" s="139">
        <v>44350</v>
      </c>
      <c r="BT258" s="138"/>
      <c r="BU258" s="138"/>
      <c r="BV258" s="138"/>
      <c r="BW258" s="139"/>
      <c r="BX258" s="138"/>
      <c r="BY258" s="138"/>
      <c r="BZ258" s="138"/>
      <c r="CA258" s="139"/>
      <c r="CB258" s="138"/>
      <c r="CC258" s="138"/>
      <c r="CD258" s="138"/>
      <c r="CE258" s="139"/>
      <c r="CF258" s="168"/>
      <c r="CG258" s="143" t="str">
        <f t="shared" si="3"/>
        <v/>
      </c>
      <c r="CH258" s="143" t="str">
        <f t="shared" si="4"/>
        <v/>
      </c>
      <c r="CI258" s="162"/>
      <c r="CJ258" s="143" t="s">
        <v>1752</v>
      </c>
      <c r="CK258" s="163"/>
      <c r="CL258" s="170"/>
      <c r="CM258" s="165"/>
      <c r="CN258" s="165"/>
      <c r="CO258" s="166"/>
      <c r="CP258" s="166"/>
      <c r="CQ258" s="166"/>
    </row>
    <row r="259" spans="1:95" ht="15">
      <c r="A259" s="103">
        <v>258</v>
      </c>
      <c r="B259" s="133" t="s">
        <v>4376</v>
      </c>
      <c r="C259" s="211" t="s">
        <v>4377</v>
      </c>
      <c r="D259" s="129" t="s">
        <v>1750</v>
      </c>
      <c r="E259" s="128" t="s">
        <v>5929</v>
      </c>
      <c r="F259" s="179" t="s">
        <v>5931</v>
      </c>
      <c r="G259" s="174" t="s">
        <v>2134</v>
      </c>
      <c r="H259" s="179" t="s">
        <v>5935</v>
      </c>
      <c r="I259" s="133"/>
      <c r="J259" s="134" t="s">
        <v>4240</v>
      </c>
      <c r="K259" s="135" t="e">
        <v>#REF!</v>
      </c>
      <c r="L259" s="169"/>
      <c r="M259" s="137"/>
      <c r="N259" s="137"/>
      <c r="O259" s="136"/>
      <c r="P259" s="212">
        <v>45821</v>
      </c>
      <c r="Q259" s="213">
        <v>45821</v>
      </c>
      <c r="R259" s="141" t="s">
        <v>1751</v>
      </c>
      <c r="S259" s="142" t="s">
        <v>1751</v>
      </c>
      <c r="T259" s="143" t="s">
        <v>3956</v>
      </c>
      <c r="U259" s="138"/>
      <c r="V259" s="144" t="s">
        <v>1223</v>
      </c>
      <c r="W259" s="212">
        <v>34867</v>
      </c>
      <c r="X259" s="143">
        <v>29</v>
      </c>
      <c r="Y259" s="143" t="s">
        <v>96</v>
      </c>
      <c r="Z259" s="138" t="s">
        <v>72</v>
      </c>
      <c r="AA259" s="138" t="s">
        <v>73</v>
      </c>
      <c r="AB259" s="145" t="s">
        <v>4365</v>
      </c>
      <c r="AC259" s="134" t="s">
        <v>184</v>
      </c>
      <c r="AD259" s="146" t="s">
        <v>351</v>
      </c>
      <c r="AE259" s="146" t="s">
        <v>186</v>
      </c>
      <c r="AF259" s="147"/>
      <c r="AG259" s="148"/>
      <c r="AH259" s="148"/>
      <c r="AI259" s="149" t="s">
        <v>4378</v>
      </c>
      <c r="AJ259" s="144" t="s">
        <v>4379</v>
      </c>
      <c r="AK259" s="151">
        <v>16</v>
      </c>
      <c r="AL259" s="188" t="s">
        <v>4380</v>
      </c>
      <c r="AM259" s="169" t="s">
        <v>1734</v>
      </c>
      <c r="AN259" s="169" t="s">
        <v>1223</v>
      </c>
      <c r="AO259" s="169" t="s">
        <v>126</v>
      </c>
      <c r="AP259" s="169" t="s">
        <v>80</v>
      </c>
      <c r="AQ259" s="169" t="s">
        <v>81</v>
      </c>
      <c r="AR259" s="134" t="str">
        <f>IF(CO259&lt;&gt;"","Ring 1",IF(CP259&lt;&gt;"","Ring 2",IF(CQ259&lt;&gt;"","Ring 3","Ring 4")))</f>
        <v>Ring 4</v>
      </c>
      <c r="AS259" s="154" t="s">
        <v>4381</v>
      </c>
      <c r="AT259" s="150" t="s">
        <v>4382</v>
      </c>
      <c r="AU259" s="156" t="s">
        <v>4383</v>
      </c>
      <c r="AV259" s="156" t="s">
        <v>1738</v>
      </c>
      <c r="AW259" s="159" t="s">
        <v>4382</v>
      </c>
      <c r="AX259" s="169" t="s">
        <v>4384</v>
      </c>
      <c r="AY259" s="169" t="s">
        <v>1805</v>
      </c>
      <c r="AZ259" s="159" t="s">
        <v>4385</v>
      </c>
      <c r="BA259" s="208"/>
      <c r="BB259" s="136" t="s">
        <v>91</v>
      </c>
      <c r="BC259" s="160"/>
      <c r="BD259" s="159" t="s">
        <v>4386</v>
      </c>
      <c r="BE259" s="159"/>
      <c r="BF259" s="138" t="s">
        <v>1743</v>
      </c>
      <c r="BG259" s="214" t="s">
        <v>4387</v>
      </c>
      <c r="BH259" s="138" t="s">
        <v>4388</v>
      </c>
      <c r="BI259" s="161" t="s">
        <v>1746</v>
      </c>
      <c r="BJ259" s="161" t="s">
        <v>125</v>
      </c>
      <c r="BK259" s="139">
        <v>36995</v>
      </c>
      <c r="BL259" s="138" t="s">
        <v>4389</v>
      </c>
      <c r="BM259" s="138" t="s">
        <v>1750</v>
      </c>
      <c r="BN259" s="138" t="s">
        <v>80</v>
      </c>
      <c r="BO259" s="139">
        <v>44808</v>
      </c>
      <c r="BP259" s="138" t="s">
        <v>4390</v>
      </c>
      <c r="BQ259" s="138" t="s">
        <v>1746</v>
      </c>
      <c r="BR259" s="138" t="s">
        <v>80</v>
      </c>
      <c r="BS259" s="139">
        <v>45785</v>
      </c>
      <c r="BT259" s="138"/>
      <c r="BU259" s="138"/>
      <c r="BV259" s="138"/>
      <c r="BW259" s="139"/>
      <c r="BX259" s="138"/>
      <c r="BY259" s="138"/>
      <c r="BZ259" s="138"/>
      <c r="CA259" s="139"/>
      <c r="CB259" s="138"/>
      <c r="CC259" s="138"/>
      <c r="CD259" s="138"/>
      <c r="CE259" s="139"/>
      <c r="CF259" s="168"/>
      <c r="CG259" s="143" t="str">
        <f t="shared" si="3"/>
        <v/>
      </c>
      <c r="CH259" s="143" t="str">
        <f t="shared" si="4"/>
        <v/>
      </c>
      <c r="CI259" s="162"/>
      <c r="CJ259" s="143" t="s">
        <v>1752</v>
      </c>
      <c r="CK259" s="163"/>
      <c r="CL259" s="170"/>
      <c r="CM259" s="165"/>
      <c r="CN259" s="165"/>
      <c r="CO259" s="166"/>
      <c r="CP259" s="166"/>
      <c r="CQ259" s="166"/>
    </row>
    <row r="260" spans="1:95" ht="15">
      <c r="A260" s="28">
        <v>259</v>
      </c>
      <c r="B260" s="133" t="s">
        <v>4391</v>
      </c>
      <c r="C260" s="211" t="s">
        <v>4392</v>
      </c>
      <c r="D260" s="129" t="s">
        <v>1750</v>
      </c>
      <c r="E260" s="128" t="s">
        <v>5929</v>
      </c>
      <c r="F260" s="179" t="s">
        <v>5931</v>
      </c>
      <c r="G260" s="174" t="s">
        <v>2134</v>
      </c>
      <c r="H260" s="179" t="s">
        <v>5935</v>
      </c>
      <c r="I260" s="133"/>
      <c r="J260" s="134" t="s">
        <v>1911</v>
      </c>
      <c r="K260" s="135" t="e">
        <v>#REF!</v>
      </c>
      <c r="L260" s="169"/>
      <c r="M260" s="137"/>
      <c r="N260" s="138"/>
      <c r="O260" s="136"/>
      <c r="P260" s="212">
        <v>45821</v>
      </c>
      <c r="Q260" s="213">
        <v>45821</v>
      </c>
      <c r="R260" s="141" t="s">
        <v>1751</v>
      </c>
      <c r="S260" s="142" t="s">
        <v>1751</v>
      </c>
      <c r="T260" s="143" t="s">
        <v>3956</v>
      </c>
      <c r="U260" s="138"/>
      <c r="V260" s="144" t="s">
        <v>428</v>
      </c>
      <c r="W260" s="212">
        <v>39069</v>
      </c>
      <c r="X260" s="143">
        <v>18</v>
      </c>
      <c r="Y260" s="143" t="s">
        <v>4135</v>
      </c>
      <c r="Z260" s="138" t="s">
        <v>72</v>
      </c>
      <c r="AA260" s="138" t="s">
        <v>73</v>
      </c>
      <c r="AB260" s="145" t="s">
        <v>1724</v>
      </c>
      <c r="AC260" s="134" t="s">
        <v>106</v>
      </c>
      <c r="AD260" s="146" t="s">
        <v>504</v>
      </c>
      <c r="AE260" s="146" t="s">
        <v>287</v>
      </c>
      <c r="AF260" s="147"/>
      <c r="AG260" s="148"/>
      <c r="AH260" s="148"/>
      <c r="AI260" s="149" t="s">
        <v>4393</v>
      </c>
      <c r="AJ260" s="144" t="s">
        <v>4394</v>
      </c>
      <c r="AK260" s="151">
        <v>16</v>
      </c>
      <c r="AL260" s="188" t="s">
        <v>4395</v>
      </c>
      <c r="AM260" s="169" t="s">
        <v>2513</v>
      </c>
      <c r="AN260" s="169" t="s">
        <v>428</v>
      </c>
      <c r="AO260" s="169" t="s">
        <v>126</v>
      </c>
      <c r="AP260" s="169" t="s">
        <v>80</v>
      </c>
      <c r="AQ260" s="169" t="s">
        <v>81</v>
      </c>
      <c r="AR260" s="134" t="str">
        <f>IF(CO260&lt;&gt;"","Ring 1",IF(CP260&lt;&gt;"","Ring 2",IF(CQ260&lt;&gt;"","Ring 3","Ring 4")))</f>
        <v>Ring 4</v>
      </c>
      <c r="AS260" s="146"/>
      <c r="AT260" s="150" t="s">
        <v>4396</v>
      </c>
      <c r="AU260" s="156"/>
      <c r="AV260" s="156"/>
      <c r="AW260" s="159"/>
      <c r="AX260" s="169"/>
      <c r="AY260" s="169"/>
      <c r="AZ260" s="159"/>
      <c r="BA260" s="208"/>
      <c r="BB260" s="136" t="s">
        <v>91</v>
      </c>
      <c r="BC260" s="160"/>
      <c r="BD260" s="159"/>
      <c r="BE260" s="159"/>
      <c r="BF260" s="138" t="s">
        <v>1810</v>
      </c>
      <c r="BG260" s="214" t="s">
        <v>4397</v>
      </c>
      <c r="BH260" s="138"/>
      <c r="BI260" s="161"/>
      <c r="BJ260" s="161"/>
      <c r="BK260" s="139"/>
      <c r="BL260" s="138"/>
      <c r="BM260" s="138"/>
      <c r="BN260" s="138"/>
      <c r="BO260" s="139"/>
      <c r="BP260" s="138"/>
      <c r="BQ260" s="138"/>
      <c r="BR260" s="138"/>
      <c r="BS260" s="139"/>
      <c r="BT260" s="138"/>
      <c r="BU260" s="138"/>
      <c r="BV260" s="138"/>
      <c r="BW260" s="139"/>
      <c r="BX260" s="138"/>
      <c r="BY260" s="138"/>
      <c r="BZ260" s="138"/>
      <c r="CA260" s="139"/>
      <c r="CB260" s="138"/>
      <c r="CC260" s="138"/>
      <c r="CD260" s="138"/>
      <c r="CE260" s="139"/>
      <c r="CF260" s="168"/>
      <c r="CG260" s="143" t="str">
        <f t="shared" si="3"/>
        <v/>
      </c>
      <c r="CH260" s="143" t="str">
        <f t="shared" si="4"/>
        <v/>
      </c>
      <c r="CI260" s="162"/>
      <c r="CJ260" s="143" t="s">
        <v>1752</v>
      </c>
      <c r="CK260" s="163"/>
      <c r="CL260" s="170"/>
      <c r="CM260" s="165"/>
      <c r="CN260" s="165"/>
      <c r="CO260" s="166"/>
      <c r="CP260" s="166"/>
      <c r="CQ260" s="166"/>
    </row>
    <row r="261" spans="1:95" ht="15">
      <c r="A261" s="28">
        <v>260</v>
      </c>
      <c r="B261" s="133" t="s">
        <v>4398</v>
      </c>
      <c r="C261" s="216" t="s">
        <v>4399</v>
      </c>
      <c r="D261" s="129" t="s">
        <v>1750</v>
      </c>
      <c r="E261" s="128" t="s">
        <v>5929</v>
      </c>
      <c r="F261" s="179" t="s">
        <v>5931</v>
      </c>
      <c r="G261" s="174" t="s">
        <v>2134</v>
      </c>
      <c r="H261" s="179" t="s">
        <v>5935</v>
      </c>
      <c r="I261" s="133"/>
      <c r="J261" s="134" t="s">
        <v>1911</v>
      </c>
      <c r="K261" s="135" t="e">
        <v>#REF!</v>
      </c>
      <c r="L261" s="169"/>
      <c r="M261" s="137"/>
      <c r="N261" s="138"/>
      <c r="O261" s="136"/>
      <c r="P261" s="212">
        <v>45821</v>
      </c>
      <c r="Q261" s="213">
        <v>45821</v>
      </c>
      <c r="R261" s="141" t="s">
        <v>1751</v>
      </c>
      <c r="S261" s="142" t="s">
        <v>1751</v>
      </c>
      <c r="T261" s="143" t="s">
        <v>3956</v>
      </c>
      <c r="U261" s="138"/>
      <c r="V261" s="144" t="s">
        <v>1223</v>
      </c>
      <c r="W261" s="212">
        <v>35713</v>
      </c>
      <c r="X261" s="143">
        <v>27</v>
      </c>
      <c r="Y261" s="143" t="s">
        <v>96</v>
      </c>
      <c r="Z261" s="138" t="s">
        <v>72</v>
      </c>
      <c r="AA261" s="138" t="s">
        <v>73</v>
      </c>
      <c r="AB261" s="145" t="s">
        <v>1724</v>
      </c>
      <c r="AC261" s="134" t="s">
        <v>106</v>
      </c>
      <c r="AD261" s="146" t="s">
        <v>172</v>
      </c>
      <c r="AE261" s="146" t="s">
        <v>123</v>
      </c>
      <c r="AF261" s="147"/>
      <c r="AG261" s="148"/>
      <c r="AH261" s="148"/>
      <c r="AI261" s="149" t="s">
        <v>1265</v>
      </c>
      <c r="AJ261" s="144" t="s">
        <v>4400</v>
      </c>
      <c r="AK261" s="151">
        <v>16</v>
      </c>
      <c r="AL261" s="188" t="s">
        <v>4401</v>
      </c>
      <c r="AM261" s="169" t="s">
        <v>1734</v>
      </c>
      <c r="AN261" s="169" t="s">
        <v>440</v>
      </c>
      <c r="AO261" s="169" t="s">
        <v>126</v>
      </c>
      <c r="AP261" s="169" t="s">
        <v>80</v>
      </c>
      <c r="AQ261" s="169" t="s">
        <v>81</v>
      </c>
      <c r="AR261" s="134" t="str">
        <f>IF(CO261&lt;&gt;"","Ring 1",IF(CP261&lt;&gt;"","Ring 2",IF(CQ261&lt;&gt;"","Ring 3","Ring 4")))</f>
        <v>Ring 4</v>
      </c>
      <c r="AS261" s="154" t="s">
        <v>4402</v>
      </c>
      <c r="AT261" s="150" t="s">
        <v>4403</v>
      </c>
      <c r="AU261" s="156" t="s">
        <v>4404</v>
      </c>
      <c r="AV261" s="156" t="s">
        <v>1738</v>
      </c>
      <c r="AW261" s="159" t="s">
        <v>4405</v>
      </c>
      <c r="AX261" s="169" t="s">
        <v>4406</v>
      </c>
      <c r="AY261" s="169" t="s">
        <v>4407</v>
      </c>
      <c r="AZ261" s="159" t="s">
        <v>4408</v>
      </c>
      <c r="BA261" s="208"/>
      <c r="BB261" s="136" t="s">
        <v>91</v>
      </c>
      <c r="BC261" s="160"/>
      <c r="BD261" s="239" t="s">
        <v>4409</v>
      </c>
      <c r="BE261" s="159"/>
      <c r="BF261" s="138" t="s">
        <v>1743</v>
      </c>
      <c r="BG261" s="214" t="s">
        <v>4410</v>
      </c>
      <c r="BH261" s="184" t="s">
        <v>4411</v>
      </c>
      <c r="BI261" s="161" t="s">
        <v>1746</v>
      </c>
      <c r="BJ261" s="161" t="s">
        <v>125</v>
      </c>
      <c r="BK261" s="139">
        <v>34845</v>
      </c>
      <c r="BL261" s="138" t="s">
        <v>4412</v>
      </c>
      <c r="BM261" s="138" t="s">
        <v>1746</v>
      </c>
      <c r="BN261" s="138" t="s">
        <v>126</v>
      </c>
      <c r="BO261" s="139">
        <v>43425</v>
      </c>
      <c r="BP261" s="138" t="s">
        <v>4413</v>
      </c>
      <c r="BQ261" s="138" t="s">
        <v>1750</v>
      </c>
      <c r="BR261" s="138" t="s">
        <v>80</v>
      </c>
      <c r="BS261" s="139">
        <v>44791</v>
      </c>
      <c r="BT261" s="138"/>
      <c r="BU261" s="138"/>
      <c r="BV261" s="138"/>
      <c r="BW261" s="139"/>
      <c r="BX261" s="138"/>
      <c r="BY261" s="138"/>
      <c r="BZ261" s="138"/>
      <c r="CA261" s="139"/>
      <c r="CB261" s="138"/>
      <c r="CC261" s="138"/>
      <c r="CD261" s="138"/>
      <c r="CE261" s="139"/>
      <c r="CF261" s="168"/>
      <c r="CG261" s="143" t="str">
        <f t="shared" si="3"/>
        <v/>
      </c>
      <c r="CH261" s="143" t="str">
        <f t="shared" si="4"/>
        <v/>
      </c>
      <c r="CI261" s="162"/>
      <c r="CJ261" s="143" t="s">
        <v>1752</v>
      </c>
      <c r="CK261" s="163"/>
      <c r="CL261" s="170"/>
      <c r="CM261" s="165"/>
      <c r="CN261" s="165"/>
      <c r="CO261" s="166"/>
      <c r="CP261" s="166"/>
      <c r="CQ261" s="166"/>
    </row>
    <row r="262" spans="1:95" ht="15">
      <c r="A262" s="103">
        <v>261</v>
      </c>
      <c r="B262" s="133" t="s">
        <v>4414</v>
      </c>
      <c r="C262" s="216" t="s">
        <v>4415</v>
      </c>
      <c r="D262" s="129" t="s">
        <v>1750</v>
      </c>
      <c r="E262" s="128" t="s">
        <v>5929</v>
      </c>
      <c r="F262" s="179" t="s">
        <v>5931</v>
      </c>
      <c r="G262" s="174" t="s">
        <v>2134</v>
      </c>
      <c r="H262" s="179" t="s">
        <v>5935</v>
      </c>
      <c r="I262" s="133"/>
      <c r="J262" s="134" t="s">
        <v>2017</v>
      </c>
      <c r="K262" s="135" t="e">
        <v>#REF!</v>
      </c>
      <c r="L262" s="169"/>
      <c r="M262" s="137"/>
      <c r="N262" s="137"/>
      <c r="O262" s="136"/>
      <c r="P262" s="212">
        <v>45821</v>
      </c>
      <c r="Q262" s="213">
        <v>45821</v>
      </c>
      <c r="R262" s="141" t="s">
        <v>1751</v>
      </c>
      <c r="S262" s="142" t="s">
        <v>1751</v>
      </c>
      <c r="T262" s="143" t="s">
        <v>3956</v>
      </c>
      <c r="U262" s="138"/>
      <c r="V262" s="144" t="s">
        <v>2744</v>
      </c>
      <c r="W262" s="212">
        <v>38784</v>
      </c>
      <c r="X262" s="143">
        <v>19</v>
      </c>
      <c r="Y262" s="143" t="s">
        <v>4135</v>
      </c>
      <c r="Z262" s="138" t="s">
        <v>72</v>
      </c>
      <c r="AA262" s="138" t="s">
        <v>73</v>
      </c>
      <c r="AB262" s="145" t="s">
        <v>1724</v>
      </c>
      <c r="AC262" s="134" t="s">
        <v>106</v>
      </c>
      <c r="AD262" s="146" t="s">
        <v>661</v>
      </c>
      <c r="AE262" s="146" t="s">
        <v>123</v>
      </c>
      <c r="AF262" s="147"/>
      <c r="AG262" s="148"/>
      <c r="AH262" s="148"/>
      <c r="AI262" s="149" t="s">
        <v>4416</v>
      </c>
      <c r="AJ262" s="144" t="s">
        <v>4417</v>
      </c>
      <c r="AK262" s="151">
        <v>16</v>
      </c>
      <c r="AL262" s="188" t="s">
        <v>4418</v>
      </c>
      <c r="AM262" s="169" t="s">
        <v>1865</v>
      </c>
      <c r="AN262" s="169" t="s">
        <v>497</v>
      </c>
      <c r="AO262" s="169" t="s">
        <v>111</v>
      </c>
      <c r="AP262" s="169" t="s">
        <v>80</v>
      </c>
      <c r="AQ262" s="169" t="s">
        <v>81</v>
      </c>
      <c r="AR262" s="134" t="str">
        <f>IF(CO262&lt;&gt;"","Ring 1",IF(CP262&lt;&gt;"","Ring 2",IF(CQ262&lt;&gt;"","Ring 3","Ring 4")))</f>
        <v>Ring 4</v>
      </c>
      <c r="AS262" s="154" t="s">
        <v>4419</v>
      </c>
      <c r="AT262" s="150" t="s">
        <v>4420</v>
      </c>
      <c r="AU262" s="156" t="s">
        <v>4421</v>
      </c>
      <c r="AV262" s="156" t="s">
        <v>1805</v>
      </c>
      <c r="AW262" s="159" t="s">
        <v>4422</v>
      </c>
      <c r="AX262" s="169" t="s">
        <v>4423</v>
      </c>
      <c r="AY262" s="169" t="s">
        <v>3247</v>
      </c>
      <c r="AZ262" s="159" t="s">
        <v>4424</v>
      </c>
      <c r="BA262" s="208"/>
      <c r="BB262" s="136" t="s">
        <v>91</v>
      </c>
      <c r="BC262" s="160"/>
      <c r="BD262" s="159" t="s">
        <v>4425</v>
      </c>
      <c r="BE262" s="159"/>
      <c r="BF262" s="138" t="s">
        <v>1810</v>
      </c>
      <c r="BG262" s="214" t="s">
        <v>4426</v>
      </c>
      <c r="BH262" s="138"/>
      <c r="BI262" s="161"/>
      <c r="BJ262" s="161"/>
      <c r="BK262" s="139"/>
      <c r="BL262" s="138"/>
      <c r="BM262" s="138"/>
      <c r="BN262" s="138"/>
      <c r="BO262" s="139"/>
      <c r="BP262" s="138"/>
      <c r="BQ262" s="138"/>
      <c r="BR262" s="138"/>
      <c r="BS262" s="139"/>
      <c r="BT262" s="138"/>
      <c r="BU262" s="138"/>
      <c r="BV262" s="138"/>
      <c r="BW262" s="139"/>
      <c r="BX262" s="138"/>
      <c r="BY262" s="138"/>
      <c r="BZ262" s="138"/>
      <c r="CA262" s="139"/>
      <c r="CB262" s="138"/>
      <c r="CC262" s="138"/>
      <c r="CD262" s="138"/>
      <c r="CE262" s="139"/>
      <c r="CF262" s="168"/>
      <c r="CG262" s="143" t="str">
        <f t="shared" si="3"/>
        <v/>
      </c>
      <c r="CH262" s="143" t="str">
        <f t="shared" si="4"/>
        <v/>
      </c>
      <c r="CI262" s="162"/>
      <c r="CJ262" s="143" t="s">
        <v>1752</v>
      </c>
      <c r="CK262" s="163"/>
      <c r="CL262" s="170"/>
      <c r="CM262" s="165"/>
      <c r="CN262" s="165"/>
      <c r="CO262" s="166"/>
      <c r="CP262" s="166"/>
      <c r="CQ262" s="166"/>
    </row>
    <row r="263" spans="1:95" ht="15">
      <c r="A263" s="28">
        <v>262</v>
      </c>
      <c r="B263" s="133" t="s">
        <v>4441</v>
      </c>
      <c r="C263" s="216" t="s">
        <v>4442</v>
      </c>
      <c r="D263" s="129" t="s">
        <v>1750</v>
      </c>
      <c r="E263" s="128" t="s">
        <v>5929</v>
      </c>
      <c r="F263" s="179" t="s">
        <v>5931</v>
      </c>
      <c r="G263" s="174" t="s">
        <v>2134</v>
      </c>
      <c r="H263" s="179" t="s">
        <v>5935</v>
      </c>
      <c r="I263" s="133"/>
      <c r="J263" s="134" t="s">
        <v>1911</v>
      </c>
      <c r="K263" s="135" t="e">
        <v>#REF!</v>
      </c>
      <c r="L263" s="169"/>
      <c r="M263" s="137"/>
      <c r="N263" s="138"/>
      <c r="O263" s="136"/>
      <c r="P263" s="212">
        <v>45821</v>
      </c>
      <c r="Q263" s="213">
        <v>45821</v>
      </c>
      <c r="R263" s="141" t="s">
        <v>1751</v>
      </c>
      <c r="S263" s="142" t="s">
        <v>1751</v>
      </c>
      <c r="T263" s="143" t="s">
        <v>3956</v>
      </c>
      <c r="U263" s="138"/>
      <c r="V263" s="144" t="s">
        <v>4183</v>
      </c>
      <c r="W263" s="212">
        <v>38899</v>
      </c>
      <c r="X263" s="143">
        <v>18</v>
      </c>
      <c r="Y263" s="143" t="s">
        <v>4135</v>
      </c>
      <c r="Z263" s="138" t="s">
        <v>72</v>
      </c>
      <c r="AA263" s="138" t="s">
        <v>73</v>
      </c>
      <c r="AB263" s="145" t="s">
        <v>1724</v>
      </c>
      <c r="AC263" s="134" t="s">
        <v>106</v>
      </c>
      <c r="AD263" s="146" t="s">
        <v>108</v>
      </c>
      <c r="AE263" s="146" t="s">
        <v>123</v>
      </c>
      <c r="AF263" s="147"/>
      <c r="AG263" s="148"/>
      <c r="AH263" s="148"/>
      <c r="AI263" s="149" t="s">
        <v>4443</v>
      </c>
      <c r="AJ263" s="144" t="s">
        <v>4444</v>
      </c>
      <c r="AK263" s="151">
        <v>16</v>
      </c>
      <c r="AL263" s="188" t="s">
        <v>1915</v>
      </c>
      <c r="AM263" s="169" t="s">
        <v>1734</v>
      </c>
      <c r="AN263" s="169" t="s">
        <v>173</v>
      </c>
      <c r="AO263" s="169" t="s">
        <v>111</v>
      </c>
      <c r="AP263" s="169" t="s">
        <v>80</v>
      </c>
      <c r="AQ263" s="169" t="s">
        <v>81</v>
      </c>
      <c r="AR263" s="134" t="str">
        <f>IF(CO263&lt;&gt;"","Ring 1",IF(CP263&lt;&gt;"","Ring 2",IF(CQ263&lt;&gt;"","Ring 3","Ring 4")))</f>
        <v>Ring 4</v>
      </c>
      <c r="AS263" s="154" t="s">
        <v>4445</v>
      </c>
      <c r="AT263" s="150" t="s">
        <v>4446</v>
      </c>
      <c r="AU263" s="156" t="s">
        <v>4447</v>
      </c>
      <c r="AV263" s="156" t="s">
        <v>2462</v>
      </c>
      <c r="AW263" s="159" t="s">
        <v>4448</v>
      </c>
      <c r="AX263" s="169" t="s">
        <v>4449</v>
      </c>
      <c r="AY263" s="169" t="s">
        <v>4450</v>
      </c>
      <c r="AZ263" s="159" t="s">
        <v>4451</v>
      </c>
      <c r="BA263" s="208"/>
      <c r="BB263" s="136" t="s">
        <v>91</v>
      </c>
      <c r="BC263" s="160"/>
      <c r="BD263" s="159" t="s">
        <v>4452</v>
      </c>
      <c r="BE263" s="159"/>
      <c r="BF263" s="138" t="s">
        <v>1810</v>
      </c>
      <c r="BG263" s="214" t="s">
        <v>4453</v>
      </c>
      <c r="BH263" s="138"/>
      <c r="BI263" s="161"/>
      <c r="BJ263" s="161"/>
      <c r="BK263" s="139"/>
      <c r="BL263" s="138"/>
      <c r="BM263" s="138"/>
      <c r="BN263" s="138"/>
      <c r="BO263" s="139"/>
      <c r="BP263" s="138"/>
      <c r="BQ263" s="138"/>
      <c r="BR263" s="138"/>
      <c r="BS263" s="139"/>
      <c r="BT263" s="138"/>
      <c r="BU263" s="138"/>
      <c r="BV263" s="138"/>
      <c r="BW263" s="139"/>
      <c r="BX263" s="138"/>
      <c r="BY263" s="138"/>
      <c r="BZ263" s="138"/>
      <c r="CA263" s="139"/>
      <c r="CB263" s="138"/>
      <c r="CC263" s="138"/>
      <c r="CD263" s="138"/>
      <c r="CE263" s="139"/>
      <c r="CF263" s="168"/>
      <c r="CG263" s="143" t="str">
        <f t="shared" si="3"/>
        <v/>
      </c>
      <c r="CH263" s="143" t="str">
        <f t="shared" si="4"/>
        <v/>
      </c>
      <c r="CI263" s="162"/>
      <c r="CJ263" s="143" t="s">
        <v>1752</v>
      </c>
      <c r="CK263" s="163"/>
      <c r="CL263" s="170"/>
      <c r="CM263" s="165"/>
      <c r="CN263" s="165"/>
      <c r="CO263" s="166"/>
      <c r="CP263" s="166"/>
      <c r="CQ263" s="166"/>
    </row>
    <row r="264" spans="1:95" ht="15">
      <c r="A264" s="28">
        <v>263</v>
      </c>
      <c r="B264" s="133" t="s">
        <v>4454</v>
      </c>
      <c r="C264" s="216" t="s">
        <v>4455</v>
      </c>
      <c r="D264" s="129" t="s">
        <v>1750</v>
      </c>
      <c r="E264" s="128" t="s">
        <v>5929</v>
      </c>
      <c r="F264" s="179" t="s">
        <v>5931</v>
      </c>
      <c r="G264" s="174" t="s">
        <v>2134</v>
      </c>
      <c r="H264" s="179" t="s">
        <v>5935</v>
      </c>
      <c r="I264" s="133"/>
      <c r="J264" s="134" t="s">
        <v>1911</v>
      </c>
      <c r="K264" s="135" t="e">
        <v>#REF!</v>
      </c>
      <c r="L264" s="169"/>
      <c r="M264" s="137"/>
      <c r="N264" s="137"/>
      <c r="O264" s="136"/>
      <c r="P264" s="212">
        <v>45821</v>
      </c>
      <c r="Q264" s="213">
        <v>45821</v>
      </c>
      <c r="R264" s="141" t="s">
        <v>1751</v>
      </c>
      <c r="S264" s="142" t="s">
        <v>1751</v>
      </c>
      <c r="T264" s="143" t="s">
        <v>3956</v>
      </c>
      <c r="U264" s="138"/>
      <c r="V264" s="144" t="s">
        <v>4456</v>
      </c>
      <c r="W264" s="212">
        <v>37087</v>
      </c>
      <c r="X264" s="143">
        <v>23</v>
      </c>
      <c r="Y264" s="143" t="s">
        <v>96</v>
      </c>
      <c r="Z264" s="138" t="s">
        <v>72</v>
      </c>
      <c r="AA264" s="138" t="s">
        <v>73</v>
      </c>
      <c r="AB264" s="145" t="s">
        <v>4365</v>
      </c>
      <c r="AC264" s="134" t="s">
        <v>106</v>
      </c>
      <c r="AD264" s="146" t="s">
        <v>4457</v>
      </c>
      <c r="AE264" s="146" t="s">
        <v>123</v>
      </c>
      <c r="AF264" s="147"/>
      <c r="AG264" s="148"/>
      <c r="AH264" s="148"/>
      <c r="AI264" s="149" t="s">
        <v>4458</v>
      </c>
      <c r="AJ264" s="144" t="s">
        <v>4459</v>
      </c>
      <c r="AK264" s="151">
        <v>16</v>
      </c>
      <c r="AL264" s="188" t="s">
        <v>4460</v>
      </c>
      <c r="AM264" s="169" t="s">
        <v>1734</v>
      </c>
      <c r="AN264" s="169" t="s">
        <v>173</v>
      </c>
      <c r="AO264" s="169" t="s">
        <v>111</v>
      </c>
      <c r="AP264" s="169" t="s">
        <v>80</v>
      </c>
      <c r="AQ264" s="169" t="s">
        <v>81</v>
      </c>
      <c r="AR264" s="134" t="str">
        <f>IF(CO264&lt;&gt;"","Ring 1",IF(CP264&lt;&gt;"","Ring 2",IF(CQ264&lt;&gt;"","Ring 3","Ring 4")))</f>
        <v>Ring 4</v>
      </c>
      <c r="AS264" s="154" t="s">
        <v>4461</v>
      </c>
      <c r="AT264" s="150" t="s">
        <v>4462</v>
      </c>
      <c r="AU264" s="156" t="s">
        <v>4463</v>
      </c>
      <c r="AV264" s="156" t="s">
        <v>3247</v>
      </c>
      <c r="AW264" s="159" t="s">
        <v>4464</v>
      </c>
      <c r="AX264" s="169" t="s">
        <v>4465</v>
      </c>
      <c r="AY264" s="169" t="s">
        <v>2327</v>
      </c>
      <c r="AZ264" s="159" t="s">
        <v>4466</v>
      </c>
      <c r="BA264" s="208"/>
      <c r="BB264" s="136" t="s">
        <v>91</v>
      </c>
      <c r="BC264" s="160"/>
      <c r="BD264" s="159" t="s">
        <v>4467</v>
      </c>
      <c r="BE264" s="159"/>
      <c r="BF264" s="138" t="s">
        <v>1810</v>
      </c>
      <c r="BG264" s="214" t="s">
        <v>4468</v>
      </c>
      <c r="BH264" s="138"/>
      <c r="BI264" s="161"/>
      <c r="BJ264" s="161"/>
      <c r="BK264" s="139"/>
      <c r="BL264" s="138"/>
      <c r="BM264" s="138"/>
      <c r="BN264" s="138"/>
      <c r="BO264" s="139"/>
      <c r="BP264" s="138"/>
      <c r="BQ264" s="138"/>
      <c r="BR264" s="138"/>
      <c r="BS264" s="139"/>
      <c r="BT264" s="138"/>
      <c r="BU264" s="138"/>
      <c r="BV264" s="138"/>
      <c r="BW264" s="139"/>
      <c r="BX264" s="138"/>
      <c r="BY264" s="138"/>
      <c r="BZ264" s="138"/>
      <c r="CA264" s="139"/>
      <c r="CB264" s="138"/>
      <c r="CC264" s="138"/>
      <c r="CD264" s="138"/>
      <c r="CE264" s="139"/>
      <c r="CF264" s="168"/>
      <c r="CG264" s="143" t="str">
        <f t="shared" si="3"/>
        <v/>
      </c>
      <c r="CH264" s="143" t="str">
        <f t="shared" si="4"/>
        <v/>
      </c>
      <c r="CI264" s="162"/>
      <c r="CJ264" s="143" t="s">
        <v>1752</v>
      </c>
      <c r="CK264" s="163"/>
      <c r="CL264" s="170"/>
      <c r="CM264" s="165"/>
      <c r="CN264" s="165"/>
      <c r="CO264" s="166"/>
      <c r="CP264" s="166"/>
      <c r="CQ264" s="166"/>
    </row>
    <row r="265" spans="1:95" ht="29">
      <c r="A265" s="103">
        <v>264</v>
      </c>
      <c r="B265" s="127" t="s">
        <v>2442</v>
      </c>
      <c r="C265" s="128" t="s">
        <v>2443</v>
      </c>
      <c r="D265" s="129" t="s">
        <v>1750</v>
      </c>
      <c r="E265" s="128" t="s">
        <v>5929</v>
      </c>
      <c r="F265" s="130" t="s">
        <v>5932</v>
      </c>
      <c r="G265" s="174" t="s">
        <v>2444</v>
      </c>
      <c r="H265" s="179" t="s">
        <v>5935</v>
      </c>
      <c r="I265" s="133"/>
      <c r="J265" s="134"/>
      <c r="K265" s="135"/>
      <c r="L265" s="136"/>
      <c r="M265" s="137"/>
      <c r="N265" s="138"/>
      <c r="O265" s="136"/>
      <c r="P265" s="168">
        <v>45731</v>
      </c>
      <c r="Q265" s="140">
        <v>45731</v>
      </c>
      <c r="R265" s="141"/>
      <c r="S265" s="142"/>
      <c r="T265" s="143"/>
      <c r="U265" s="138"/>
      <c r="V265" s="144" t="s">
        <v>111</v>
      </c>
      <c r="W265" s="140">
        <v>36771</v>
      </c>
      <c r="X265" s="143">
        <f ca="1">IF(ISBLANK(W265),"di isi",DATEDIF(W265,NOW(),"y"))</f>
        <v>25</v>
      </c>
      <c r="Y265" s="143" t="str">
        <f ca="1">IF(X265&lt;18,"&lt;18",IF(AND(X265&gt;=18,X265&lt;=20),"18-20",IF(AND(X265&gt;=21,X265&lt;=30),"21-30",IF(AND(X265&gt;=31,X265&lt;=40),"31-40",IF(AND(X265&gt;=41,X265&lt;=50),"41-50",IF(AND(X265&gt;=51,X265&lt;=60),"51-60","&gt;60"))))))</f>
        <v>21-30</v>
      </c>
      <c r="Z265" s="138" t="s">
        <v>72</v>
      </c>
      <c r="AA265" s="138" t="s">
        <v>73</v>
      </c>
      <c r="AB265" s="145" t="s">
        <v>74</v>
      </c>
      <c r="AC265" s="134" t="s">
        <v>106</v>
      </c>
      <c r="AD265" s="146" t="s">
        <v>661</v>
      </c>
      <c r="AE265" s="146" t="s">
        <v>287</v>
      </c>
      <c r="AF265" s="147"/>
      <c r="AG265" s="148"/>
      <c r="AH265" s="148"/>
      <c r="AI265" s="149" t="s">
        <v>2445</v>
      </c>
      <c r="AJ265" s="144" t="s">
        <v>2446</v>
      </c>
      <c r="AK265" s="151">
        <f>LEN(AJ265)</f>
        <v>16</v>
      </c>
      <c r="AL265" s="152" t="s">
        <v>2447</v>
      </c>
      <c r="AM265" s="146" t="s">
        <v>1734</v>
      </c>
      <c r="AN265" s="146" t="s">
        <v>388</v>
      </c>
      <c r="AO265" s="146" t="s">
        <v>111</v>
      </c>
      <c r="AP265" s="146" t="s">
        <v>80</v>
      </c>
      <c r="AQ265" s="169" t="s">
        <v>81</v>
      </c>
      <c r="AR265" s="134"/>
      <c r="AS265" s="154" t="s">
        <v>2448</v>
      </c>
      <c r="AT265" s="150" t="s">
        <v>2449</v>
      </c>
      <c r="AU265" s="156" t="s">
        <v>2450</v>
      </c>
      <c r="AV265" s="156" t="s">
        <v>1741</v>
      </c>
      <c r="AW265" s="159" t="s">
        <v>2451</v>
      </c>
      <c r="AX265" s="169" t="s">
        <v>2450</v>
      </c>
      <c r="AY265" s="169" t="s">
        <v>1741</v>
      </c>
      <c r="AZ265" s="159" t="s">
        <v>2451</v>
      </c>
      <c r="BA265" s="169"/>
      <c r="BB265" s="136" t="s">
        <v>91</v>
      </c>
      <c r="BC265" s="160"/>
      <c r="BD265" s="159">
        <v>25041381309</v>
      </c>
      <c r="BE265" s="159"/>
      <c r="BF265" s="138" t="s">
        <v>1810</v>
      </c>
      <c r="BG265" s="159" t="s">
        <v>2452</v>
      </c>
      <c r="BH265" s="138"/>
      <c r="BI265" s="161"/>
      <c r="BJ265" s="161"/>
      <c r="BK265" s="139"/>
      <c r="BL265" s="138"/>
      <c r="BM265" s="138"/>
      <c r="BN265" s="138"/>
      <c r="BO265" s="139"/>
      <c r="BP265" s="138"/>
      <c r="BQ265" s="138"/>
      <c r="BR265" s="138"/>
      <c r="BS265" s="139"/>
      <c r="BT265" s="138"/>
      <c r="BU265" s="138"/>
      <c r="BV265" s="138"/>
      <c r="BW265" s="139"/>
      <c r="BX265" s="138"/>
      <c r="BY265" s="138"/>
      <c r="BZ265" s="138"/>
      <c r="CA265" s="139"/>
      <c r="CB265" s="138"/>
      <c r="CC265" s="138"/>
      <c r="CD265" s="138"/>
      <c r="CE265" s="139"/>
      <c r="CF265" s="168"/>
      <c r="CG265" s="143" t="str">
        <f t="shared" si="3"/>
        <v/>
      </c>
      <c r="CH265" s="143" t="str">
        <f t="shared" si="4"/>
        <v/>
      </c>
      <c r="CI265" s="162"/>
      <c r="CJ265" s="143" t="s">
        <v>1752</v>
      </c>
      <c r="CK265" s="163"/>
      <c r="CL265" s="170"/>
      <c r="CM265" s="165"/>
      <c r="CN265" s="165"/>
      <c r="CO265" s="166"/>
      <c r="CP265" s="166"/>
      <c r="CQ265" s="166"/>
    </row>
    <row r="266" spans="1:95" ht="29">
      <c r="A266" s="28">
        <v>265</v>
      </c>
      <c r="B266" s="127" t="s">
        <v>2595</v>
      </c>
      <c r="C266" s="128" t="s">
        <v>2596</v>
      </c>
      <c r="D266" s="129" t="s">
        <v>1750</v>
      </c>
      <c r="E266" s="128" t="s">
        <v>5929</v>
      </c>
      <c r="F266" s="130" t="s">
        <v>5932</v>
      </c>
      <c r="G266" s="174" t="s">
        <v>2444</v>
      </c>
      <c r="H266" s="179" t="s">
        <v>5935</v>
      </c>
      <c r="I266" s="133"/>
      <c r="J266" s="134"/>
      <c r="K266" s="135"/>
      <c r="L266" s="136"/>
      <c r="M266" s="137"/>
      <c r="N266" s="138"/>
      <c r="O266" s="136"/>
      <c r="P266" s="168"/>
      <c r="Q266" s="140"/>
      <c r="R266" s="141"/>
      <c r="S266" s="142"/>
      <c r="T266" s="143"/>
      <c r="U266" s="138"/>
      <c r="V266" s="144" t="s">
        <v>110</v>
      </c>
      <c r="W266" s="140">
        <v>38534</v>
      </c>
      <c r="X266" s="143">
        <f ca="1">IF(ISBLANK(W266),"di isi",DATEDIF(W266,NOW(),"y"))</f>
        <v>20</v>
      </c>
      <c r="Y266" s="143" t="str">
        <f ca="1">IF(X266&lt;18,"&lt;18",IF(AND(X266&gt;=18,X266&lt;=20),"18-20",IF(AND(X266&gt;=21,X266&lt;=30),"21-30",IF(AND(X266&gt;=31,X266&lt;=40),"31-40",IF(AND(X266&gt;=41,X266&lt;=50),"41-50",IF(AND(X266&gt;=51,X266&lt;=60),"51-60","&gt;60"))))))</f>
        <v>18-20</v>
      </c>
      <c r="Z266" s="138" t="s">
        <v>72</v>
      </c>
      <c r="AA266" s="138" t="s">
        <v>73</v>
      </c>
      <c r="AB266" s="145" t="s">
        <v>74</v>
      </c>
      <c r="AC266" s="134" t="s">
        <v>242</v>
      </c>
      <c r="AD266" s="146" t="s">
        <v>1886</v>
      </c>
      <c r="AE266" s="146" t="s">
        <v>215</v>
      </c>
      <c r="AF266" s="147"/>
      <c r="AG266" s="148"/>
      <c r="AH266" s="148"/>
      <c r="AI266" s="149" t="s">
        <v>2597</v>
      </c>
      <c r="AJ266" s="144" t="s">
        <v>2598</v>
      </c>
      <c r="AK266" s="151">
        <f>LEN(AJ266)</f>
        <v>16</v>
      </c>
      <c r="AL266" s="152" t="s">
        <v>1888</v>
      </c>
      <c r="AM266" s="146" t="s">
        <v>1889</v>
      </c>
      <c r="AN266" s="146" t="s">
        <v>110</v>
      </c>
      <c r="AO266" s="146" t="s">
        <v>111</v>
      </c>
      <c r="AP266" s="146" t="s">
        <v>80</v>
      </c>
      <c r="AQ266" s="169" t="s">
        <v>81</v>
      </c>
      <c r="AR266" s="134"/>
      <c r="AS266" s="146"/>
      <c r="AT266" s="150">
        <v>85246817241</v>
      </c>
      <c r="AU266" s="156"/>
      <c r="AV266" s="156"/>
      <c r="AW266" s="159"/>
      <c r="AX266" s="169"/>
      <c r="AY266" s="169"/>
      <c r="AZ266" s="159"/>
      <c r="BA266" s="169"/>
      <c r="BB266" s="136" t="s">
        <v>91</v>
      </c>
      <c r="BC266" s="160"/>
      <c r="BD266" s="159"/>
      <c r="BE266" s="159"/>
      <c r="BF266" s="138" t="s">
        <v>1810</v>
      </c>
      <c r="BG266" s="159" t="s">
        <v>2599</v>
      </c>
      <c r="BH266" s="138"/>
      <c r="BI266" s="161"/>
      <c r="BJ266" s="161"/>
      <c r="BK266" s="139"/>
      <c r="BL266" s="138"/>
      <c r="BM266" s="138"/>
      <c r="BN266" s="138"/>
      <c r="BO266" s="139"/>
      <c r="BP266" s="138"/>
      <c r="BQ266" s="138"/>
      <c r="BR266" s="138"/>
      <c r="BS266" s="139"/>
      <c r="BT266" s="138"/>
      <c r="BU266" s="138"/>
      <c r="BV266" s="138"/>
      <c r="BW266" s="139"/>
      <c r="BX266" s="138"/>
      <c r="BY266" s="138"/>
      <c r="BZ266" s="138"/>
      <c r="CA266" s="139"/>
      <c r="CB266" s="138"/>
      <c r="CC266" s="138"/>
      <c r="CD266" s="138"/>
      <c r="CE266" s="139"/>
      <c r="CF266" s="168"/>
      <c r="CG266" s="143" t="str">
        <f t="shared" si="3"/>
        <v/>
      </c>
      <c r="CH266" s="143" t="str">
        <f t="shared" si="4"/>
        <v/>
      </c>
      <c r="CI266" s="162"/>
      <c r="CJ266" s="143" t="s">
        <v>1752</v>
      </c>
      <c r="CK266" s="163"/>
      <c r="CL266" s="170"/>
      <c r="CM266" s="165"/>
      <c r="CN266" s="165"/>
      <c r="CO266" s="166"/>
      <c r="CP266" s="166"/>
      <c r="CQ266" s="166"/>
    </row>
    <row r="267" spans="1:95" ht="29">
      <c r="A267" s="28">
        <v>266</v>
      </c>
      <c r="B267" s="127" t="s">
        <v>2732</v>
      </c>
      <c r="C267" s="128" t="s">
        <v>611</v>
      </c>
      <c r="D267" s="129" t="s">
        <v>1750</v>
      </c>
      <c r="E267" s="128" t="s">
        <v>5929</v>
      </c>
      <c r="F267" s="130" t="s">
        <v>5932</v>
      </c>
      <c r="G267" s="174" t="s">
        <v>2444</v>
      </c>
      <c r="H267" s="179" t="s">
        <v>5935</v>
      </c>
      <c r="I267" s="133"/>
      <c r="J267" s="134"/>
      <c r="K267" s="135"/>
      <c r="L267" s="136"/>
      <c r="M267" s="137"/>
      <c r="N267" s="138"/>
      <c r="O267" s="136"/>
      <c r="P267" s="168">
        <v>45758</v>
      </c>
      <c r="Q267" s="140">
        <v>45758</v>
      </c>
      <c r="R267" s="141"/>
      <c r="S267" s="142"/>
      <c r="T267" s="143"/>
      <c r="U267" s="138"/>
      <c r="V267" s="144" t="s">
        <v>110</v>
      </c>
      <c r="W267" s="140">
        <v>33114</v>
      </c>
      <c r="X267" s="143">
        <f ca="1">IF(ISBLANK(W267),"di isi",DATEDIF(W267,NOW(),"y"))</f>
        <v>35</v>
      </c>
      <c r="Y267" s="143" t="str">
        <f ca="1">IF(X267&lt;18,"&lt;18",IF(AND(X267&gt;=18,X267&lt;=20),"18-20",IF(AND(X267&gt;=21,X267&lt;=30),"21-30",IF(AND(X267&gt;=31,X267&lt;=40),"31-40",IF(AND(X267&gt;=41,X267&lt;=50),"41-50",IF(AND(X267&gt;=51,X267&lt;=60),"51-60","&gt;60"))))))</f>
        <v>31-40</v>
      </c>
      <c r="Z267" s="138" t="s">
        <v>72</v>
      </c>
      <c r="AA267" s="138" t="s">
        <v>73</v>
      </c>
      <c r="AB267" s="145" t="s">
        <v>74</v>
      </c>
      <c r="AC267" s="134" t="s">
        <v>75</v>
      </c>
      <c r="AD267" s="146" t="s">
        <v>2684</v>
      </c>
      <c r="AE267" s="146" t="s">
        <v>2733</v>
      </c>
      <c r="AF267" s="147"/>
      <c r="AG267" s="148"/>
      <c r="AH267" s="148"/>
      <c r="AI267" s="149" t="s">
        <v>2734</v>
      </c>
      <c r="AJ267" s="144" t="s">
        <v>2735</v>
      </c>
      <c r="AK267" s="151">
        <f>LEN(AJ267)</f>
        <v>16</v>
      </c>
      <c r="AL267" s="152" t="s">
        <v>1888</v>
      </c>
      <c r="AM267" s="146" t="s">
        <v>1889</v>
      </c>
      <c r="AN267" s="146" t="s">
        <v>110</v>
      </c>
      <c r="AO267" s="146" t="s">
        <v>111</v>
      </c>
      <c r="AP267" s="146" t="s">
        <v>80</v>
      </c>
      <c r="AQ267" s="169" t="s">
        <v>81</v>
      </c>
      <c r="AR267" s="134"/>
      <c r="AS267" s="154" t="s">
        <v>1769</v>
      </c>
      <c r="AT267" s="155" t="s">
        <v>2736</v>
      </c>
      <c r="AU267" s="156" t="s">
        <v>2737</v>
      </c>
      <c r="AV267" s="156" t="s">
        <v>1738</v>
      </c>
      <c r="AW267" s="159" t="s">
        <v>2738</v>
      </c>
      <c r="AX267" s="169" t="s">
        <v>2734</v>
      </c>
      <c r="AY267" s="169" t="s">
        <v>1741</v>
      </c>
      <c r="AZ267" s="159" t="s">
        <v>2739</v>
      </c>
      <c r="BA267" s="169"/>
      <c r="BB267" s="136" t="s">
        <v>91</v>
      </c>
      <c r="BC267" s="160"/>
      <c r="BD267" s="159" t="s">
        <v>2740</v>
      </c>
      <c r="BE267" s="159"/>
      <c r="BF267" s="138" t="s">
        <v>1743</v>
      </c>
      <c r="BG267" s="159" t="s">
        <v>2741</v>
      </c>
      <c r="BH267" s="138" t="s">
        <v>2737</v>
      </c>
      <c r="BI267" s="161" t="s">
        <v>1746</v>
      </c>
      <c r="BJ267" s="161" t="s">
        <v>1223</v>
      </c>
      <c r="BK267" s="139">
        <v>35239</v>
      </c>
      <c r="BL267" s="138"/>
      <c r="BM267" s="138"/>
      <c r="BN267" s="138"/>
      <c r="BO267" s="139"/>
      <c r="BP267" s="138"/>
      <c r="BQ267" s="138"/>
      <c r="BR267" s="138"/>
      <c r="BS267" s="139"/>
      <c r="BT267" s="138"/>
      <c r="BU267" s="138"/>
      <c r="BV267" s="138"/>
      <c r="BW267" s="139"/>
      <c r="BX267" s="138"/>
      <c r="BY267" s="138"/>
      <c r="BZ267" s="138"/>
      <c r="CA267" s="139"/>
      <c r="CB267" s="138"/>
      <c r="CC267" s="138"/>
      <c r="CD267" s="138"/>
      <c r="CE267" s="139"/>
      <c r="CF267" s="168"/>
      <c r="CG267" s="143" t="str">
        <f t="shared" si="3"/>
        <v/>
      </c>
      <c r="CH267" s="143" t="str">
        <f t="shared" si="4"/>
        <v/>
      </c>
      <c r="CI267" s="162"/>
      <c r="CJ267" s="143" t="s">
        <v>1752</v>
      </c>
      <c r="CK267" s="163"/>
      <c r="CL267" s="170"/>
      <c r="CM267" s="165"/>
      <c r="CN267" s="165"/>
      <c r="CO267" s="166"/>
      <c r="CP267" s="166"/>
      <c r="CQ267" s="166"/>
    </row>
    <row r="268" spans="1:95" ht="29">
      <c r="A268" s="103">
        <v>267</v>
      </c>
      <c r="B268" s="127" t="s">
        <v>2742</v>
      </c>
      <c r="C268" s="128" t="s">
        <v>2743</v>
      </c>
      <c r="D268" s="129" t="s">
        <v>1750</v>
      </c>
      <c r="E268" s="128" t="s">
        <v>5929</v>
      </c>
      <c r="F268" s="130" t="s">
        <v>5932</v>
      </c>
      <c r="G268" s="174" t="s">
        <v>2444</v>
      </c>
      <c r="H268" s="179" t="s">
        <v>5935</v>
      </c>
      <c r="I268" s="133"/>
      <c r="J268" s="134"/>
      <c r="K268" s="135"/>
      <c r="L268" s="136"/>
      <c r="M268" s="137"/>
      <c r="N268" s="138"/>
      <c r="O268" s="136"/>
      <c r="P268" s="168">
        <v>45758</v>
      </c>
      <c r="Q268" s="140">
        <v>45758</v>
      </c>
      <c r="R268" s="141"/>
      <c r="S268" s="142"/>
      <c r="T268" s="143"/>
      <c r="U268" s="138"/>
      <c r="V268" s="144" t="s">
        <v>2744</v>
      </c>
      <c r="W268" s="140">
        <v>35209</v>
      </c>
      <c r="X268" s="143">
        <f ca="1">IF(ISBLANK(W268),"di isi",DATEDIF(W268,NOW(),"y"))</f>
        <v>29</v>
      </c>
      <c r="Y268" s="143" t="str">
        <f ca="1">IF(X268&lt;18,"&lt;18",IF(AND(X268&gt;=18,X268&lt;=20),"18-20",IF(AND(X268&gt;=21,X268&lt;=30),"21-30",IF(AND(X268&gt;=31,X268&lt;=40),"31-40",IF(AND(X268&gt;=41,X268&lt;=50),"41-50",IF(AND(X268&gt;=51,X268&lt;=60),"51-60","&gt;60"))))))</f>
        <v>21-30</v>
      </c>
      <c r="Z268" s="138" t="s">
        <v>72</v>
      </c>
      <c r="AA268" s="138" t="s">
        <v>73</v>
      </c>
      <c r="AB268" s="145" t="s">
        <v>74</v>
      </c>
      <c r="AC268" s="134" t="s">
        <v>106</v>
      </c>
      <c r="AD268" s="146" t="s">
        <v>2745</v>
      </c>
      <c r="AE268" s="146" t="s">
        <v>287</v>
      </c>
      <c r="AF268" s="147"/>
      <c r="AG268" s="148"/>
      <c r="AH268" s="148"/>
      <c r="AI268" s="149" t="s">
        <v>2746</v>
      </c>
      <c r="AJ268" s="144" t="s">
        <v>2747</v>
      </c>
      <c r="AK268" s="151">
        <f>LEN(AJ268)</f>
        <v>16</v>
      </c>
      <c r="AL268" s="152" t="s">
        <v>2748</v>
      </c>
      <c r="AM268" s="146" t="s">
        <v>1734</v>
      </c>
      <c r="AN268" s="146" t="s">
        <v>173</v>
      </c>
      <c r="AO268" s="146" t="s">
        <v>111</v>
      </c>
      <c r="AP268" s="146" t="s">
        <v>80</v>
      </c>
      <c r="AQ268" s="169" t="s">
        <v>81</v>
      </c>
      <c r="AR268" s="134"/>
      <c r="AS268" s="154" t="s">
        <v>2749</v>
      </c>
      <c r="AT268" s="181" t="s">
        <v>2750</v>
      </c>
      <c r="AU268" s="156" t="s">
        <v>2751</v>
      </c>
      <c r="AV268" s="156" t="s">
        <v>1774</v>
      </c>
      <c r="AW268" s="159" t="s">
        <v>2752</v>
      </c>
      <c r="AX268" s="169" t="s">
        <v>2753</v>
      </c>
      <c r="AY268" s="169" t="s">
        <v>1741</v>
      </c>
      <c r="AZ268" s="159" t="s">
        <v>2754</v>
      </c>
      <c r="BA268" s="169"/>
      <c r="BB268" s="136" t="s">
        <v>91</v>
      </c>
      <c r="BC268" s="160"/>
      <c r="BD268" s="159" t="s">
        <v>2755</v>
      </c>
      <c r="BE268" s="159"/>
      <c r="BF268" s="138" t="s">
        <v>1789</v>
      </c>
      <c r="BG268" s="159" t="s">
        <v>2756</v>
      </c>
      <c r="BH268" s="138"/>
      <c r="BI268" s="161"/>
      <c r="BJ268" s="161"/>
      <c r="BK268" s="139"/>
      <c r="BL268" s="138"/>
      <c r="BM268" s="138"/>
      <c r="BN268" s="138"/>
      <c r="BO268" s="139"/>
      <c r="BP268" s="138"/>
      <c r="BQ268" s="138"/>
      <c r="BR268" s="138"/>
      <c r="BS268" s="139"/>
      <c r="BT268" s="138"/>
      <c r="BU268" s="138"/>
      <c r="BV268" s="138"/>
      <c r="BW268" s="139"/>
      <c r="BX268" s="138"/>
      <c r="BY268" s="138"/>
      <c r="BZ268" s="138"/>
      <c r="CA268" s="139"/>
      <c r="CB268" s="138"/>
      <c r="CC268" s="138"/>
      <c r="CD268" s="138"/>
      <c r="CE268" s="139"/>
      <c r="CF268" s="168"/>
      <c r="CG268" s="143" t="str">
        <f t="shared" si="3"/>
        <v/>
      </c>
      <c r="CH268" s="143" t="str">
        <f t="shared" si="4"/>
        <v/>
      </c>
      <c r="CI268" s="162"/>
      <c r="CJ268" s="143" t="s">
        <v>1752</v>
      </c>
      <c r="CK268" s="163"/>
      <c r="CL268" s="170"/>
      <c r="CM268" s="165"/>
      <c r="CN268" s="165"/>
      <c r="CO268" s="166"/>
      <c r="CP268" s="166"/>
      <c r="CQ268" s="166"/>
    </row>
    <row r="269" spans="1:95" ht="29">
      <c r="A269" s="28">
        <v>268</v>
      </c>
      <c r="B269" s="127" t="s">
        <v>2771</v>
      </c>
      <c r="C269" s="128" t="s">
        <v>2772</v>
      </c>
      <c r="D269" s="129" t="s">
        <v>1750</v>
      </c>
      <c r="E269" s="128" t="s">
        <v>5929</v>
      </c>
      <c r="F269" s="130" t="s">
        <v>5932</v>
      </c>
      <c r="G269" s="174" t="s">
        <v>2444</v>
      </c>
      <c r="H269" s="179" t="s">
        <v>5935</v>
      </c>
      <c r="I269" s="133"/>
      <c r="J269" s="134"/>
      <c r="K269" s="135"/>
      <c r="L269" s="136"/>
      <c r="M269" s="137"/>
      <c r="N269" s="138"/>
      <c r="O269" s="136"/>
      <c r="P269" s="168">
        <v>45758</v>
      </c>
      <c r="Q269" s="140">
        <v>45758</v>
      </c>
      <c r="R269" s="141"/>
      <c r="S269" s="142"/>
      <c r="T269" s="143"/>
      <c r="U269" s="138"/>
      <c r="V269" s="144" t="s">
        <v>333</v>
      </c>
      <c r="W269" s="140">
        <v>38264</v>
      </c>
      <c r="X269" s="143">
        <f ca="1">IF(ISBLANK(W269),"di isi",DATEDIF(W269,NOW(),"y"))</f>
        <v>21</v>
      </c>
      <c r="Y269" s="143" t="str">
        <f ca="1">IF(X269&lt;18,"&lt;18",IF(AND(X269&gt;=18,X269&lt;=20),"18-20",IF(AND(X269&gt;=21,X269&lt;=30),"21-30",IF(AND(X269&gt;=31,X269&lt;=40),"31-40",IF(AND(X269&gt;=41,X269&lt;=50),"41-50",IF(AND(X269&gt;=51,X269&lt;=60),"51-60","&gt;60"))))))</f>
        <v>21-30</v>
      </c>
      <c r="Z269" s="138" t="s">
        <v>72</v>
      </c>
      <c r="AA269" s="138" t="s">
        <v>73</v>
      </c>
      <c r="AB269" s="145" t="s">
        <v>74</v>
      </c>
      <c r="AC269" s="134" t="s">
        <v>184</v>
      </c>
      <c r="AD269" s="146" t="s">
        <v>351</v>
      </c>
      <c r="AE269" s="146" t="s">
        <v>308</v>
      </c>
      <c r="AF269" s="147"/>
      <c r="AG269" s="148"/>
      <c r="AH269" s="148"/>
      <c r="AI269" s="149" t="s">
        <v>2773</v>
      </c>
      <c r="AJ269" s="144" t="s">
        <v>2774</v>
      </c>
      <c r="AK269" s="151">
        <f>LEN(AJ269)</f>
        <v>16</v>
      </c>
      <c r="AL269" s="152" t="s">
        <v>2775</v>
      </c>
      <c r="AM269" s="146" t="s">
        <v>1976</v>
      </c>
      <c r="AN269" s="146" t="s">
        <v>333</v>
      </c>
      <c r="AO269" s="146" t="s">
        <v>333</v>
      </c>
      <c r="AP269" s="146" t="s">
        <v>80</v>
      </c>
      <c r="AQ269" s="169" t="s">
        <v>81</v>
      </c>
      <c r="AR269" s="134"/>
      <c r="AS269" s="154" t="s">
        <v>2776</v>
      </c>
      <c r="AT269" s="155" t="s">
        <v>2777</v>
      </c>
      <c r="AU269" s="156" t="s">
        <v>2778</v>
      </c>
      <c r="AV269" s="156" t="s">
        <v>1854</v>
      </c>
      <c r="AW269" s="159" t="s">
        <v>2779</v>
      </c>
      <c r="AX269" s="169" t="s">
        <v>2780</v>
      </c>
      <c r="AY269" s="169" t="s">
        <v>2327</v>
      </c>
      <c r="AZ269" s="159" t="s">
        <v>2777</v>
      </c>
      <c r="BA269" s="169"/>
      <c r="BB269" s="136" t="s">
        <v>91</v>
      </c>
      <c r="BC269" s="160"/>
      <c r="BD269" s="159" t="s">
        <v>2781</v>
      </c>
      <c r="BE269" s="159"/>
      <c r="BF269" s="138" t="s">
        <v>1810</v>
      </c>
      <c r="BG269" s="159" t="s">
        <v>2782</v>
      </c>
      <c r="BH269" s="138"/>
      <c r="BI269" s="161"/>
      <c r="BJ269" s="161"/>
      <c r="BK269" s="139"/>
      <c r="BL269" s="138"/>
      <c r="BM269" s="138"/>
      <c r="BN269" s="138"/>
      <c r="BO269" s="139"/>
      <c r="BP269" s="138"/>
      <c r="BQ269" s="138"/>
      <c r="BR269" s="138"/>
      <c r="BS269" s="139"/>
      <c r="BT269" s="138"/>
      <c r="BU269" s="138"/>
      <c r="BV269" s="138"/>
      <c r="BW269" s="139"/>
      <c r="BX269" s="138"/>
      <c r="BY269" s="138"/>
      <c r="BZ269" s="138"/>
      <c r="CA269" s="139"/>
      <c r="CB269" s="138"/>
      <c r="CC269" s="138"/>
      <c r="CD269" s="138"/>
      <c r="CE269" s="139"/>
      <c r="CF269" s="168"/>
      <c r="CG269" s="143" t="str">
        <f t="shared" si="3"/>
        <v/>
      </c>
      <c r="CH269" s="143" t="str">
        <f t="shared" si="4"/>
        <v/>
      </c>
      <c r="CI269" s="162"/>
      <c r="CJ269" s="143" t="s">
        <v>1752</v>
      </c>
      <c r="CK269" s="163"/>
      <c r="CL269" s="170"/>
      <c r="CM269" s="165"/>
      <c r="CN269" s="165"/>
      <c r="CO269" s="166"/>
      <c r="CP269" s="166"/>
      <c r="CQ269" s="166"/>
    </row>
    <row r="270" spans="1:95" ht="29">
      <c r="A270" s="28">
        <v>269</v>
      </c>
      <c r="B270" s="127" t="s">
        <v>3093</v>
      </c>
      <c r="C270" s="128" t="s">
        <v>3094</v>
      </c>
      <c r="D270" s="129" t="s">
        <v>1750</v>
      </c>
      <c r="E270" s="128" t="s">
        <v>5929</v>
      </c>
      <c r="F270" s="130" t="s">
        <v>5932</v>
      </c>
      <c r="G270" s="174" t="s">
        <v>2444</v>
      </c>
      <c r="H270" s="179" t="s">
        <v>5935</v>
      </c>
      <c r="I270" s="133"/>
      <c r="J270" s="134"/>
      <c r="K270" s="135"/>
      <c r="L270" s="136"/>
      <c r="M270" s="137"/>
      <c r="N270" s="138"/>
      <c r="O270" s="136"/>
      <c r="P270" s="168">
        <v>45781</v>
      </c>
      <c r="Q270" s="140">
        <v>45781</v>
      </c>
      <c r="R270" s="141"/>
      <c r="S270" s="142"/>
      <c r="T270" s="143"/>
      <c r="U270" s="138"/>
      <c r="V270" s="144" t="s">
        <v>110</v>
      </c>
      <c r="W270" s="140">
        <v>35952</v>
      </c>
      <c r="X270" s="143">
        <f ca="1">IF(ISBLANK(W270),"di isi",DATEDIF(W270,NOW(),"y"))</f>
        <v>27</v>
      </c>
      <c r="Y270" s="143" t="str">
        <f ca="1">IF(X270&lt;18,"&lt;18",IF(AND(X270&gt;=18,X270&lt;=20),"18-20",IF(AND(X270&gt;=21,X270&lt;=30),"21-30",IF(AND(X270&gt;=31,X270&lt;=40),"31-40",IF(AND(X270&gt;=41,X270&lt;=50),"41-50",IF(AND(X270&gt;=51,X270&lt;=60),"51-60","&gt;60"))))))</f>
        <v>21-30</v>
      </c>
      <c r="Z270" s="138" t="s">
        <v>72</v>
      </c>
      <c r="AA270" s="138" t="s">
        <v>73</v>
      </c>
      <c r="AB270" s="145" t="s">
        <v>74</v>
      </c>
      <c r="AC270" s="134" t="s">
        <v>184</v>
      </c>
      <c r="AD270" s="146" t="s">
        <v>2250</v>
      </c>
      <c r="AE270" s="146" t="s">
        <v>374</v>
      </c>
      <c r="AF270" s="147"/>
      <c r="AG270" s="148"/>
      <c r="AH270" s="148"/>
      <c r="AI270" s="149" t="s">
        <v>3095</v>
      </c>
      <c r="AJ270" s="144" t="s">
        <v>3096</v>
      </c>
      <c r="AK270" s="151">
        <f>LEN(AJ270)</f>
        <v>16</v>
      </c>
      <c r="AL270" s="152" t="s">
        <v>1888</v>
      </c>
      <c r="AM270" s="146" t="s">
        <v>1889</v>
      </c>
      <c r="AN270" s="146" t="s">
        <v>110</v>
      </c>
      <c r="AO270" s="146" t="s">
        <v>111</v>
      </c>
      <c r="AP270" s="146" t="s">
        <v>80</v>
      </c>
      <c r="AQ270" s="169" t="s">
        <v>81</v>
      </c>
      <c r="AR270" s="134"/>
      <c r="AS270" s="154" t="s">
        <v>3097</v>
      </c>
      <c r="AT270" s="155" t="s">
        <v>3098</v>
      </c>
      <c r="AU270" s="156"/>
      <c r="AV270" s="156"/>
      <c r="AW270" s="159"/>
      <c r="AX270" s="169"/>
      <c r="AY270" s="169"/>
      <c r="AZ270" s="159"/>
      <c r="BA270" s="169"/>
      <c r="BB270" s="136" t="s">
        <v>91</v>
      </c>
      <c r="BC270" s="160"/>
      <c r="BD270" s="159"/>
      <c r="BE270" s="159"/>
      <c r="BF270" s="138" t="s">
        <v>1810</v>
      </c>
      <c r="BG270" s="159" t="s">
        <v>3099</v>
      </c>
      <c r="BH270" s="138"/>
      <c r="BI270" s="161"/>
      <c r="BJ270" s="161"/>
      <c r="BK270" s="139"/>
      <c r="BL270" s="138"/>
      <c r="BM270" s="138"/>
      <c r="BN270" s="138"/>
      <c r="BO270" s="139"/>
      <c r="BP270" s="138"/>
      <c r="BQ270" s="138"/>
      <c r="BR270" s="138"/>
      <c r="BS270" s="139"/>
      <c r="BT270" s="138"/>
      <c r="BU270" s="138"/>
      <c r="BV270" s="138"/>
      <c r="BW270" s="139"/>
      <c r="BX270" s="138"/>
      <c r="BY270" s="138"/>
      <c r="BZ270" s="138"/>
      <c r="CA270" s="139"/>
      <c r="CB270" s="138"/>
      <c r="CC270" s="138"/>
      <c r="CD270" s="138"/>
      <c r="CE270" s="139"/>
      <c r="CF270" s="168">
        <v>45831</v>
      </c>
      <c r="CG270" s="143">
        <f t="shared" si="3"/>
        <v>6</v>
      </c>
      <c r="CH270" s="143">
        <f t="shared" si="4"/>
        <v>2025</v>
      </c>
      <c r="CI270" s="162" t="s">
        <v>1908</v>
      </c>
      <c r="CJ270" s="143" t="s">
        <v>1759</v>
      </c>
      <c r="CK270" s="163"/>
      <c r="CL270" s="170" t="s">
        <v>2843</v>
      </c>
      <c r="CM270" s="165"/>
      <c r="CN270" s="165"/>
      <c r="CO270" s="166"/>
      <c r="CP270" s="166"/>
      <c r="CQ270" s="166"/>
    </row>
    <row r="271" spans="1:95" ht="29">
      <c r="A271" s="103">
        <v>270</v>
      </c>
      <c r="B271" s="127" t="s">
        <v>3101</v>
      </c>
      <c r="C271" s="128" t="s">
        <v>3102</v>
      </c>
      <c r="D271" s="129" t="s">
        <v>1750</v>
      </c>
      <c r="E271" s="128" t="s">
        <v>5929</v>
      </c>
      <c r="F271" s="130" t="s">
        <v>5932</v>
      </c>
      <c r="G271" s="174" t="s">
        <v>2444</v>
      </c>
      <c r="H271" s="179" t="s">
        <v>5935</v>
      </c>
      <c r="I271" s="133"/>
      <c r="J271" s="134"/>
      <c r="K271" s="135"/>
      <c r="L271" s="136"/>
      <c r="M271" s="137"/>
      <c r="N271" s="138"/>
      <c r="O271" s="136"/>
      <c r="P271" s="168">
        <v>45781</v>
      </c>
      <c r="Q271" s="140">
        <v>45781</v>
      </c>
      <c r="R271" s="141"/>
      <c r="S271" s="142"/>
      <c r="T271" s="143"/>
      <c r="U271" s="138"/>
      <c r="V271" s="144" t="s">
        <v>1763</v>
      </c>
      <c r="W271" s="140">
        <v>36684</v>
      </c>
      <c r="X271" s="143">
        <f ca="1">IF(ISBLANK(W271),"di isi",DATEDIF(W271,NOW(),"y"))</f>
        <v>25</v>
      </c>
      <c r="Y271" s="143" t="str">
        <f ca="1">IF(X271&lt;18,"&lt;18",IF(AND(X271&gt;=18,X271&lt;=20),"18-20",IF(AND(X271&gt;=21,X271&lt;=30),"21-30",IF(AND(X271&gt;=31,X271&lt;=40),"31-40",IF(AND(X271&gt;=41,X271&lt;=50),"41-50",IF(AND(X271&gt;=51,X271&lt;=60),"51-60","&gt;60"))))))</f>
        <v>21-30</v>
      </c>
      <c r="Z271" s="138" t="s">
        <v>72</v>
      </c>
      <c r="AA271" s="138" t="s">
        <v>73</v>
      </c>
      <c r="AB271" s="145" t="s">
        <v>74</v>
      </c>
      <c r="AC271" s="134" t="s">
        <v>184</v>
      </c>
      <c r="AD271" s="146" t="s">
        <v>2250</v>
      </c>
      <c r="AE271" s="146" t="s">
        <v>1050</v>
      </c>
      <c r="AF271" s="147"/>
      <c r="AG271" s="148"/>
      <c r="AH271" s="148"/>
      <c r="AI271" s="149" t="s">
        <v>3103</v>
      </c>
      <c r="AJ271" s="144" t="s">
        <v>3104</v>
      </c>
      <c r="AK271" s="151">
        <f>LEN(AJ271)</f>
        <v>16</v>
      </c>
      <c r="AL271" s="152" t="s">
        <v>3105</v>
      </c>
      <c r="AM271" s="146" t="s">
        <v>1959</v>
      </c>
      <c r="AN271" s="146" t="s">
        <v>3106</v>
      </c>
      <c r="AO271" s="146" t="s">
        <v>253</v>
      </c>
      <c r="AP271" s="146" t="s">
        <v>80</v>
      </c>
      <c r="AQ271" s="169" t="s">
        <v>81</v>
      </c>
      <c r="AR271" s="134"/>
      <c r="AS271" s="154" t="s">
        <v>3107</v>
      </c>
      <c r="AT271" s="155" t="s">
        <v>3108</v>
      </c>
      <c r="AU271" s="156" t="s">
        <v>3109</v>
      </c>
      <c r="AV271" s="156" t="s">
        <v>1787</v>
      </c>
      <c r="AW271" s="159" t="s">
        <v>3110</v>
      </c>
      <c r="AX271" s="169" t="s">
        <v>3111</v>
      </c>
      <c r="AY271" s="169" t="s">
        <v>3112</v>
      </c>
      <c r="AZ271" s="159" t="s">
        <v>3113</v>
      </c>
      <c r="BA271" s="169"/>
      <c r="BB271" s="136" t="s">
        <v>91</v>
      </c>
      <c r="BC271" s="160">
        <v>625544143815000</v>
      </c>
      <c r="BD271" s="159" t="s">
        <v>3114</v>
      </c>
      <c r="BE271" s="159"/>
      <c r="BF271" s="138" t="s">
        <v>1810</v>
      </c>
      <c r="BG271" s="159" t="s">
        <v>3115</v>
      </c>
      <c r="BH271" s="138"/>
      <c r="BI271" s="161"/>
      <c r="BJ271" s="161"/>
      <c r="BK271" s="139"/>
      <c r="BL271" s="138"/>
      <c r="BM271" s="138"/>
      <c r="BN271" s="138"/>
      <c r="BO271" s="139"/>
      <c r="BP271" s="138"/>
      <c r="BQ271" s="138"/>
      <c r="BR271" s="138"/>
      <c r="BS271" s="139"/>
      <c r="BT271" s="138"/>
      <c r="BU271" s="138"/>
      <c r="BV271" s="138"/>
      <c r="BW271" s="139"/>
      <c r="BX271" s="138"/>
      <c r="BY271" s="138"/>
      <c r="BZ271" s="138"/>
      <c r="CA271" s="139"/>
      <c r="CB271" s="138"/>
      <c r="CC271" s="138"/>
      <c r="CD271" s="138"/>
      <c r="CE271" s="139"/>
      <c r="CF271" s="168"/>
      <c r="CG271" s="143" t="str">
        <f t="shared" si="3"/>
        <v/>
      </c>
      <c r="CH271" s="143" t="str">
        <f t="shared" si="4"/>
        <v/>
      </c>
      <c r="CI271" s="162"/>
      <c r="CJ271" s="143" t="s">
        <v>1752</v>
      </c>
      <c r="CK271" s="163"/>
      <c r="CL271" s="170"/>
      <c r="CM271" s="165"/>
      <c r="CN271" s="165"/>
      <c r="CO271" s="166"/>
      <c r="CP271" s="166"/>
      <c r="CQ271" s="166"/>
    </row>
    <row r="272" spans="1:95" ht="29">
      <c r="A272" s="28">
        <v>271</v>
      </c>
      <c r="B272" s="127" t="s">
        <v>3116</v>
      </c>
      <c r="C272" s="128" t="s">
        <v>3117</v>
      </c>
      <c r="D272" s="129" t="s">
        <v>1750</v>
      </c>
      <c r="E272" s="128" t="s">
        <v>5929</v>
      </c>
      <c r="F272" s="130" t="s">
        <v>5932</v>
      </c>
      <c r="G272" s="174" t="s">
        <v>2444</v>
      </c>
      <c r="H272" s="179" t="s">
        <v>5935</v>
      </c>
      <c r="I272" s="133"/>
      <c r="J272" s="134"/>
      <c r="K272" s="135"/>
      <c r="L272" s="136"/>
      <c r="M272" s="137"/>
      <c r="N272" s="138"/>
      <c r="O272" s="136"/>
      <c r="P272" s="168">
        <v>45781</v>
      </c>
      <c r="Q272" s="140">
        <v>45781</v>
      </c>
      <c r="R272" s="141"/>
      <c r="S272" s="142"/>
      <c r="T272" s="143"/>
      <c r="U272" s="138"/>
      <c r="V272" s="144" t="s">
        <v>3118</v>
      </c>
      <c r="W272" s="140">
        <v>37206</v>
      </c>
      <c r="X272" s="143">
        <f ca="1">IF(ISBLANK(W272),"di isi",DATEDIF(W272,NOW(),"y"))</f>
        <v>24</v>
      </c>
      <c r="Y272" s="143" t="str">
        <f ca="1">IF(X272&lt;18,"&lt;18",IF(AND(X272&gt;=18,X272&lt;=20),"18-20",IF(AND(X272&gt;=21,X272&lt;=30),"21-30",IF(AND(X272&gt;=31,X272&lt;=40),"31-40",IF(AND(X272&gt;=41,X272&lt;=50),"41-50",IF(AND(X272&gt;=51,X272&lt;=60),"51-60","&gt;60"))))))</f>
        <v>21-30</v>
      </c>
      <c r="Z272" s="138" t="s">
        <v>72</v>
      </c>
      <c r="AA272" s="138" t="s">
        <v>73</v>
      </c>
      <c r="AB272" s="145" t="s">
        <v>74</v>
      </c>
      <c r="AC272" s="134" t="s">
        <v>106</v>
      </c>
      <c r="AD272" s="146" t="s">
        <v>108</v>
      </c>
      <c r="AE272" s="146" t="s">
        <v>123</v>
      </c>
      <c r="AF272" s="147"/>
      <c r="AG272" s="148"/>
      <c r="AH272" s="148"/>
      <c r="AI272" s="149" t="s">
        <v>3119</v>
      </c>
      <c r="AJ272" s="144" t="s">
        <v>3120</v>
      </c>
      <c r="AK272" s="151">
        <f>LEN(AJ272)</f>
        <v>16</v>
      </c>
      <c r="AL272" s="152" t="s">
        <v>1915</v>
      </c>
      <c r="AM272" s="146" t="s">
        <v>1734</v>
      </c>
      <c r="AN272" s="146" t="s">
        <v>173</v>
      </c>
      <c r="AO272" s="146" t="s">
        <v>111</v>
      </c>
      <c r="AP272" s="146" t="s">
        <v>80</v>
      </c>
      <c r="AQ272" s="169" t="s">
        <v>81</v>
      </c>
      <c r="AR272" s="134"/>
      <c r="AS272" s="154" t="s">
        <v>3121</v>
      </c>
      <c r="AT272" s="155" t="s">
        <v>3122</v>
      </c>
      <c r="AU272" s="156" t="s">
        <v>3123</v>
      </c>
      <c r="AV272" s="156" t="s">
        <v>1805</v>
      </c>
      <c r="AW272" s="159" t="s">
        <v>3124</v>
      </c>
      <c r="AX272" s="169" t="s">
        <v>3125</v>
      </c>
      <c r="AY272" s="169" t="s">
        <v>1805</v>
      </c>
      <c r="AZ272" s="159" t="s">
        <v>3126</v>
      </c>
      <c r="BA272" s="169"/>
      <c r="BB272" s="136" t="s">
        <v>91</v>
      </c>
      <c r="BC272" s="160"/>
      <c r="BD272" s="159" t="s">
        <v>2727</v>
      </c>
      <c r="BE272" s="159"/>
      <c r="BF272" s="138" t="s">
        <v>1810</v>
      </c>
      <c r="BG272" s="159" t="s">
        <v>3127</v>
      </c>
      <c r="BH272" s="138"/>
      <c r="BI272" s="161"/>
      <c r="BJ272" s="161"/>
      <c r="BK272" s="139"/>
      <c r="BL272" s="138"/>
      <c r="BM272" s="138"/>
      <c r="BN272" s="138"/>
      <c r="BO272" s="139"/>
      <c r="BP272" s="138"/>
      <c r="BQ272" s="138"/>
      <c r="BR272" s="138"/>
      <c r="BS272" s="139"/>
      <c r="BT272" s="138"/>
      <c r="BU272" s="138"/>
      <c r="BV272" s="138"/>
      <c r="BW272" s="139"/>
      <c r="BX272" s="138"/>
      <c r="BY272" s="138"/>
      <c r="BZ272" s="138"/>
      <c r="CA272" s="139"/>
      <c r="CB272" s="138"/>
      <c r="CC272" s="138"/>
      <c r="CD272" s="138"/>
      <c r="CE272" s="139"/>
      <c r="CF272" s="168"/>
      <c r="CG272" s="143" t="str">
        <f t="shared" si="3"/>
        <v/>
      </c>
      <c r="CH272" s="143" t="str">
        <f t="shared" si="4"/>
        <v/>
      </c>
      <c r="CI272" s="162"/>
      <c r="CJ272" s="143" t="s">
        <v>1752</v>
      </c>
      <c r="CK272" s="163"/>
      <c r="CL272" s="170"/>
      <c r="CM272" s="165"/>
      <c r="CN272" s="165"/>
      <c r="CO272" s="166"/>
      <c r="CP272" s="166"/>
      <c r="CQ272" s="166"/>
    </row>
    <row r="273" spans="1:95" ht="29">
      <c r="A273" s="28">
        <v>272</v>
      </c>
      <c r="B273" s="127" t="s">
        <v>3128</v>
      </c>
      <c r="C273" s="128" t="s">
        <v>3129</v>
      </c>
      <c r="D273" s="129" t="s">
        <v>1750</v>
      </c>
      <c r="E273" s="128" t="s">
        <v>5929</v>
      </c>
      <c r="F273" s="130" t="s">
        <v>5932</v>
      </c>
      <c r="G273" s="174" t="s">
        <v>2444</v>
      </c>
      <c r="H273" s="179" t="s">
        <v>5935</v>
      </c>
      <c r="I273" s="133"/>
      <c r="J273" s="134"/>
      <c r="K273" s="135"/>
      <c r="L273" s="136"/>
      <c r="M273" s="137"/>
      <c r="N273" s="138"/>
      <c r="O273" s="136"/>
      <c r="P273" s="168">
        <v>45781</v>
      </c>
      <c r="Q273" s="140">
        <v>45781</v>
      </c>
      <c r="R273" s="141"/>
      <c r="S273" s="142"/>
      <c r="T273" s="143"/>
      <c r="U273" s="138"/>
      <c r="V273" s="144" t="s">
        <v>3130</v>
      </c>
      <c r="W273" s="140">
        <v>36479</v>
      </c>
      <c r="X273" s="143">
        <f ca="1">IF(ISBLANK(W273),"di isi",DATEDIF(W273,NOW(),"y"))</f>
        <v>26</v>
      </c>
      <c r="Y273" s="143" t="str">
        <f ca="1">IF(X273&lt;18,"&lt;18",IF(AND(X273&gt;=18,X273&lt;=20),"18-20",IF(AND(X273&gt;=21,X273&lt;=30),"21-30",IF(AND(X273&gt;=31,X273&lt;=40),"31-40",IF(AND(X273&gt;=41,X273&lt;=50),"41-50",IF(AND(X273&gt;=51,X273&lt;=60),"51-60","&gt;60"))))))</f>
        <v>21-30</v>
      </c>
      <c r="Z273" s="138" t="s">
        <v>72</v>
      </c>
      <c r="AA273" s="138" t="s">
        <v>73</v>
      </c>
      <c r="AB273" s="145" t="s">
        <v>74</v>
      </c>
      <c r="AC273" s="134" t="s">
        <v>106</v>
      </c>
      <c r="AD273" s="146" t="s">
        <v>3131</v>
      </c>
      <c r="AE273" s="146" t="s">
        <v>123</v>
      </c>
      <c r="AF273" s="147"/>
      <c r="AG273" s="148"/>
      <c r="AH273" s="148"/>
      <c r="AI273" s="149" t="s">
        <v>3132</v>
      </c>
      <c r="AJ273" s="144" t="s">
        <v>3133</v>
      </c>
      <c r="AK273" s="151">
        <f>LEN(AJ273)</f>
        <v>16</v>
      </c>
      <c r="AL273" s="152" t="s">
        <v>3134</v>
      </c>
      <c r="AM273" s="146" t="s">
        <v>1734</v>
      </c>
      <c r="AN273" s="146" t="s">
        <v>173</v>
      </c>
      <c r="AO273" s="146" t="s">
        <v>111</v>
      </c>
      <c r="AP273" s="146" t="s">
        <v>80</v>
      </c>
      <c r="AQ273" s="169" t="s">
        <v>81</v>
      </c>
      <c r="AR273" s="134"/>
      <c r="AS273" s="154" t="s">
        <v>3135</v>
      </c>
      <c r="AT273" s="155" t="s">
        <v>3136</v>
      </c>
      <c r="AU273" s="156" t="s">
        <v>2780</v>
      </c>
      <c r="AV273" s="156" t="s">
        <v>1738</v>
      </c>
      <c r="AW273" s="159" t="s">
        <v>3137</v>
      </c>
      <c r="AX273" s="169" t="s">
        <v>3138</v>
      </c>
      <c r="AY273" s="169" t="s">
        <v>2931</v>
      </c>
      <c r="AZ273" s="159" t="s">
        <v>3139</v>
      </c>
      <c r="BA273" s="169"/>
      <c r="BB273" s="136" t="s">
        <v>91</v>
      </c>
      <c r="BC273" s="160"/>
      <c r="BD273" s="183" t="s">
        <v>3140</v>
      </c>
      <c r="BE273" s="159"/>
      <c r="BF273" s="138" t="s">
        <v>1743</v>
      </c>
      <c r="BG273" s="159" t="s">
        <v>3141</v>
      </c>
      <c r="BH273" s="138" t="s">
        <v>3142</v>
      </c>
      <c r="BI273" s="161" t="s">
        <v>1746</v>
      </c>
      <c r="BJ273" s="161" t="s">
        <v>3143</v>
      </c>
      <c r="BK273" s="139">
        <v>36233</v>
      </c>
      <c r="BL273" s="138"/>
      <c r="BM273" s="138"/>
      <c r="BN273" s="138"/>
      <c r="BO273" s="139"/>
      <c r="BP273" s="138"/>
      <c r="BQ273" s="138"/>
      <c r="BR273" s="138"/>
      <c r="BS273" s="139"/>
      <c r="BT273" s="138"/>
      <c r="BU273" s="138"/>
      <c r="BV273" s="138"/>
      <c r="BW273" s="139"/>
      <c r="BX273" s="138"/>
      <c r="BY273" s="138"/>
      <c r="BZ273" s="138"/>
      <c r="CA273" s="139"/>
      <c r="CB273" s="138"/>
      <c r="CC273" s="138"/>
      <c r="CD273" s="138"/>
      <c r="CE273" s="139"/>
      <c r="CF273" s="168"/>
      <c r="CG273" s="143" t="str">
        <f t="shared" si="3"/>
        <v/>
      </c>
      <c r="CH273" s="143" t="str">
        <f t="shared" si="4"/>
        <v/>
      </c>
      <c r="CI273" s="162"/>
      <c r="CJ273" s="143" t="s">
        <v>1752</v>
      </c>
      <c r="CK273" s="163"/>
      <c r="CL273" s="170"/>
      <c r="CM273" s="165"/>
      <c r="CN273" s="165"/>
      <c r="CO273" s="166"/>
      <c r="CP273" s="166"/>
      <c r="CQ273" s="166"/>
    </row>
    <row r="274" spans="1:95" ht="29">
      <c r="A274" s="103">
        <v>273</v>
      </c>
      <c r="B274" s="127" t="s">
        <v>3144</v>
      </c>
      <c r="C274" s="128" t="s">
        <v>3145</v>
      </c>
      <c r="D274" s="129" t="s">
        <v>1750</v>
      </c>
      <c r="E274" s="128" t="s">
        <v>5929</v>
      </c>
      <c r="F274" s="130" t="s">
        <v>5932</v>
      </c>
      <c r="G274" s="174" t="s">
        <v>2444</v>
      </c>
      <c r="H274" s="179" t="s">
        <v>5935</v>
      </c>
      <c r="I274" s="133"/>
      <c r="J274" s="134"/>
      <c r="K274" s="135"/>
      <c r="L274" s="136"/>
      <c r="M274" s="137"/>
      <c r="N274" s="138"/>
      <c r="O274" s="136"/>
      <c r="P274" s="168">
        <v>45781</v>
      </c>
      <c r="Q274" s="140">
        <v>45781</v>
      </c>
      <c r="R274" s="141"/>
      <c r="S274" s="142"/>
      <c r="T274" s="143"/>
      <c r="U274" s="138"/>
      <c r="V274" s="144" t="s">
        <v>3146</v>
      </c>
      <c r="W274" s="140">
        <v>38091</v>
      </c>
      <c r="X274" s="143">
        <f ca="1">IF(ISBLANK(W274),"di isi",DATEDIF(W274,NOW(),"y"))</f>
        <v>21</v>
      </c>
      <c r="Y274" s="143" t="str">
        <f ca="1">IF(X274&lt;18,"&lt;18",IF(AND(X274&gt;=18,X274&lt;=20),"18-20",IF(AND(X274&gt;=21,X274&lt;=30),"21-30",IF(AND(X274&gt;=31,X274&lt;=40),"31-40",IF(AND(X274&gt;=41,X274&lt;=50),"41-50",IF(AND(X274&gt;=51,X274&lt;=60),"51-60","&gt;60"))))))</f>
        <v>21-30</v>
      </c>
      <c r="Z274" s="138" t="s">
        <v>72</v>
      </c>
      <c r="AA274" s="138" t="s">
        <v>73</v>
      </c>
      <c r="AB274" s="145" t="s">
        <v>74</v>
      </c>
      <c r="AC274" s="134" t="s">
        <v>106</v>
      </c>
      <c r="AD274" s="146" t="s">
        <v>108</v>
      </c>
      <c r="AE274" s="146" t="s">
        <v>123</v>
      </c>
      <c r="AF274" s="147"/>
      <c r="AG274" s="148"/>
      <c r="AH274" s="148"/>
      <c r="AI274" s="149" t="s">
        <v>3147</v>
      </c>
      <c r="AJ274" s="144" t="s">
        <v>3148</v>
      </c>
      <c r="AK274" s="151">
        <f>LEN(AJ274)</f>
        <v>16</v>
      </c>
      <c r="AL274" s="152" t="s">
        <v>3149</v>
      </c>
      <c r="AM274" s="146" t="s">
        <v>507</v>
      </c>
      <c r="AN274" s="146" t="s">
        <v>650</v>
      </c>
      <c r="AO274" s="146" t="s">
        <v>253</v>
      </c>
      <c r="AP274" s="146" t="s">
        <v>80</v>
      </c>
      <c r="AQ274" s="169" t="s">
        <v>81</v>
      </c>
      <c r="AR274" s="134"/>
      <c r="AS274" s="154" t="s">
        <v>3150</v>
      </c>
      <c r="AT274" s="155" t="s">
        <v>3151</v>
      </c>
      <c r="AU274" s="156" t="s">
        <v>346</v>
      </c>
      <c r="AV274" s="156" t="s">
        <v>2212</v>
      </c>
      <c r="AW274" s="159" t="s">
        <v>3152</v>
      </c>
      <c r="AX274" s="169" t="s">
        <v>3153</v>
      </c>
      <c r="AY274" s="169" t="s">
        <v>2212</v>
      </c>
      <c r="AZ274" s="159" t="s">
        <v>3154</v>
      </c>
      <c r="BA274" s="169"/>
      <c r="BB274" s="136" t="s">
        <v>91</v>
      </c>
      <c r="BC274" s="160"/>
      <c r="BD274" s="183" t="s">
        <v>3155</v>
      </c>
      <c r="BE274" s="159"/>
      <c r="BF274" s="138" t="s">
        <v>1810</v>
      </c>
      <c r="BG274" s="159" t="s">
        <v>3156</v>
      </c>
      <c r="BH274" s="138"/>
      <c r="BI274" s="161"/>
      <c r="BJ274" s="161"/>
      <c r="BK274" s="139"/>
      <c r="BL274" s="138"/>
      <c r="BM274" s="138"/>
      <c r="BN274" s="138"/>
      <c r="BO274" s="139"/>
      <c r="BP274" s="138"/>
      <c r="BQ274" s="138"/>
      <c r="BR274" s="138"/>
      <c r="BS274" s="139"/>
      <c r="BT274" s="138"/>
      <c r="BU274" s="138"/>
      <c r="BV274" s="138"/>
      <c r="BW274" s="139"/>
      <c r="BX274" s="138"/>
      <c r="BY274" s="138"/>
      <c r="BZ274" s="138"/>
      <c r="CA274" s="139"/>
      <c r="CB274" s="138"/>
      <c r="CC274" s="138"/>
      <c r="CD274" s="138"/>
      <c r="CE274" s="139"/>
      <c r="CF274" s="168"/>
      <c r="CG274" s="143" t="str">
        <f t="shared" si="3"/>
        <v/>
      </c>
      <c r="CH274" s="143" t="str">
        <f t="shared" si="4"/>
        <v/>
      </c>
      <c r="CI274" s="162"/>
      <c r="CJ274" s="143" t="s">
        <v>1752</v>
      </c>
      <c r="CK274" s="163"/>
      <c r="CL274" s="170"/>
      <c r="CM274" s="165"/>
      <c r="CN274" s="165"/>
      <c r="CO274" s="166"/>
      <c r="CP274" s="166"/>
      <c r="CQ274" s="166"/>
    </row>
    <row r="275" spans="1:95" ht="15">
      <c r="A275" s="28">
        <v>274</v>
      </c>
      <c r="B275" s="127" t="s">
        <v>3856</v>
      </c>
      <c r="C275" s="128" t="s">
        <v>3857</v>
      </c>
      <c r="D275" s="129" t="s">
        <v>1750</v>
      </c>
      <c r="E275" s="128" t="s">
        <v>5929</v>
      </c>
      <c r="F275" s="130" t="s">
        <v>5932</v>
      </c>
      <c r="G275" s="174" t="s">
        <v>2444</v>
      </c>
      <c r="H275" s="179" t="s">
        <v>5935</v>
      </c>
      <c r="I275" s="133"/>
      <c r="J275" s="134"/>
      <c r="K275" s="135"/>
      <c r="L275" s="136"/>
      <c r="M275" s="137"/>
      <c r="N275" s="137"/>
      <c r="O275" s="136"/>
      <c r="P275" s="168">
        <v>45804</v>
      </c>
      <c r="Q275" s="140">
        <v>45804</v>
      </c>
      <c r="R275" s="141"/>
      <c r="S275" s="142"/>
      <c r="T275" s="143"/>
      <c r="U275" s="138"/>
      <c r="V275" s="144" t="s">
        <v>159</v>
      </c>
      <c r="W275" s="140">
        <v>36905</v>
      </c>
      <c r="X275" s="143">
        <f ca="1">IF(ISBLANK(W275),"di isi",DATEDIF(W275,NOW(),"y"))</f>
        <v>24</v>
      </c>
      <c r="Y275" s="143" t="str">
        <f ca="1">IF(X275&lt;18,"&lt;18",IF(AND(X275&gt;=18,X275&lt;=20),"18-20",IF(AND(X275&gt;=21,X275&lt;=30),"21-30",IF(AND(X275&gt;=31,X275&lt;=40),"31-40",IF(AND(X275&gt;=41,X275&lt;=50),"41-50",IF(AND(X275&gt;=51,X275&lt;=60),"51-60","&gt;60"))))))</f>
        <v>21-30</v>
      </c>
      <c r="Z275" s="138" t="s">
        <v>72</v>
      </c>
      <c r="AA275" s="138" t="s">
        <v>73</v>
      </c>
      <c r="AB275" s="145" t="s">
        <v>1153</v>
      </c>
      <c r="AC275" s="134" t="s">
        <v>75</v>
      </c>
      <c r="AD275" s="146" t="s">
        <v>2684</v>
      </c>
      <c r="AE275" s="146" t="s">
        <v>3858</v>
      </c>
      <c r="AF275" s="147"/>
      <c r="AG275" s="148"/>
      <c r="AH275" s="148"/>
      <c r="AI275" s="149" t="s">
        <v>3859</v>
      </c>
      <c r="AJ275" s="144" t="s">
        <v>3860</v>
      </c>
      <c r="AK275" s="151">
        <f>LEN(AJ275)</f>
        <v>16</v>
      </c>
      <c r="AL275" s="152" t="s">
        <v>3861</v>
      </c>
      <c r="AM275" s="149" t="s">
        <v>2042</v>
      </c>
      <c r="AN275" s="149" t="s">
        <v>3862</v>
      </c>
      <c r="AO275" s="149" t="s">
        <v>253</v>
      </c>
      <c r="AP275" s="149" t="s">
        <v>80</v>
      </c>
      <c r="AQ275" s="169" t="s">
        <v>81</v>
      </c>
      <c r="AR275" s="134"/>
      <c r="AS275" s="154" t="s">
        <v>3863</v>
      </c>
      <c r="AT275" s="155" t="s">
        <v>3864</v>
      </c>
      <c r="AU275" s="156" t="s">
        <v>3865</v>
      </c>
      <c r="AV275" s="156" t="s">
        <v>1741</v>
      </c>
      <c r="AW275" s="159" t="s">
        <v>3866</v>
      </c>
      <c r="AX275" s="169" t="s">
        <v>3867</v>
      </c>
      <c r="AY275" s="169" t="s">
        <v>2327</v>
      </c>
      <c r="AZ275" s="159" t="s">
        <v>3868</v>
      </c>
      <c r="BA275" s="169"/>
      <c r="BB275" s="136" t="s">
        <v>91</v>
      </c>
      <c r="BC275" s="160" t="s">
        <v>3869</v>
      </c>
      <c r="BD275" s="159" t="s">
        <v>3870</v>
      </c>
      <c r="BE275" s="159"/>
      <c r="BF275" s="138" t="s">
        <v>1810</v>
      </c>
      <c r="BG275" s="159" t="s">
        <v>3871</v>
      </c>
      <c r="BH275" s="138"/>
      <c r="BI275" s="161"/>
      <c r="BJ275" s="161"/>
      <c r="BK275" s="139"/>
      <c r="BL275" s="138"/>
      <c r="BM275" s="138"/>
      <c r="BN275" s="138"/>
      <c r="BO275" s="139"/>
      <c r="BP275" s="138"/>
      <c r="BQ275" s="138"/>
      <c r="BR275" s="138"/>
      <c r="BS275" s="139"/>
      <c r="BT275" s="138"/>
      <c r="BU275" s="138"/>
      <c r="BV275" s="138"/>
      <c r="BW275" s="139"/>
      <c r="BX275" s="138"/>
      <c r="BY275" s="138"/>
      <c r="BZ275" s="138"/>
      <c r="CA275" s="139"/>
      <c r="CB275" s="138"/>
      <c r="CC275" s="138"/>
      <c r="CD275" s="138"/>
      <c r="CE275" s="139"/>
      <c r="CF275" s="168"/>
      <c r="CG275" s="143" t="str">
        <f t="shared" si="3"/>
        <v/>
      </c>
      <c r="CH275" s="143" t="str">
        <f t="shared" si="4"/>
        <v/>
      </c>
      <c r="CI275" s="162"/>
      <c r="CJ275" s="143" t="s">
        <v>1752</v>
      </c>
      <c r="CK275" s="163"/>
      <c r="CL275" s="170"/>
      <c r="CM275" s="165"/>
      <c r="CN275" s="165"/>
      <c r="CO275" s="166"/>
      <c r="CP275" s="166"/>
      <c r="CQ275" s="166"/>
    </row>
    <row r="276" spans="1:95" ht="29">
      <c r="A276" s="28">
        <v>275</v>
      </c>
      <c r="B276" s="127" t="s">
        <v>4238</v>
      </c>
      <c r="C276" s="128" t="s">
        <v>4239</v>
      </c>
      <c r="D276" s="129" t="s">
        <v>1750</v>
      </c>
      <c r="E276" s="128" t="s">
        <v>5929</v>
      </c>
      <c r="F276" s="130" t="s">
        <v>5932</v>
      </c>
      <c r="G276" s="174" t="s">
        <v>2444</v>
      </c>
      <c r="H276" s="179" t="s">
        <v>5935</v>
      </c>
      <c r="I276" s="133"/>
      <c r="J276" s="134" t="s">
        <v>4240</v>
      </c>
      <c r="K276" s="135" t="e">
        <f>VLOOKUP(J276,#REF!,3,0)</f>
        <v>#REF!</v>
      </c>
      <c r="L276" s="136"/>
      <c r="M276" s="137"/>
      <c r="N276" s="138"/>
      <c r="O276" s="136"/>
      <c r="P276" s="168">
        <v>45813</v>
      </c>
      <c r="Q276" s="140">
        <v>45813</v>
      </c>
      <c r="R276" s="141" t="str">
        <f ca="1">IF(ISBLANK(Q276),"N.A",DATEDIF($Q276,NOW(),"y")&amp;"."&amp;DATEDIF($Q276,NOW(),"ym"))</f>
        <v>0.5</v>
      </c>
      <c r="S276" s="142">
        <f ca="1">IF(ISBLANK(Q276),"N.A",DATEDIF($Q276,NOW(),"y"))</f>
        <v>0</v>
      </c>
      <c r="T276" s="143" t="str">
        <f ca="1">IF(S276&lt;2,"&lt;2",IF(AND(S276&gt;=2,S276&lt;=5),"2-5",IF(AND(S276&gt;5,S276&lt;=10),"6-10",IF(AND(S276&gt;10,S276&lt;=15),"11-15","&gt;15"))))</f>
        <v>&lt;2</v>
      </c>
      <c r="U276" s="138"/>
      <c r="V276" s="144" t="s">
        <v>4241</v>
      </c>
      <c r="W276" s="140">
        <v>37099</v>
      </c>
      <c r="X276" s="143">
        <f ca="1">IF(ISBLANK(W276),"di isi",DATEDIF(W276,NOW(),"y"))</f>
        <v>24</v>
      </c>
      <c r="Y276" s="143" t="str">
        <f ca="1">IF(X276&lt;18,"&lt;18",IF(AND(X276&gt;=18,X276&lt;=20),"18-20",IF(AND(X276&gt;=21,X276&lt;=30),"21-30",IF(AND(X276&gt;=31,X276&lt;=40),"31-40",IF(AND(X276&gt;=41,X276&lt;=50),"41-50",IF(AND(X276&gt;=51,X276&lt;=60),"51-60","&gt;60"))))))</f>
        <v>21-30</v>
      </c>
      <c r="Z276" s="138" t="s">
        <v>72</v>
      </c>
      <c r="AA276" s="138" t="s">
        <v>73</v>
      </c>
      <c r="AB276" s="145" t="s">
        <v>74</v>
      </c>
      <c r="AC276" s="134" t="s">
        <v>184</v>
      </c>
      <c r="AD276" s="146" t="s">
        <v>4242</v>
      </c>
      <c r="AE276" s="146" t="s">
        <v>1050</v>
      </c>
      <c r="AF276" s="147"/>
      <c r="AG276" s="148"/>
      <c r="AH276" s="148"/>
      <c r="AI276" s="149" t="s">
        <v>4243</v>
      </c>
      <c r="AJ276" s="144" t="s">
        <v>4244</v>
      </c>
      <c r="AK276" s="151">
        <f>LEN(AJ276)</f>
        <v>16</v>
      </c>
      <c r="AL276" s="152" t="s">
        <v>3461</v>
      </c>
      <c r="AM276" s="146" t="s">
        <v>1734</v>
      </c>
      <c r="AN276" s="146" t="s">
        <v>173</v>
      </c>
      <c r="AO276" s="146" t="s">
        <v>111</v>
      </c>
      <c r="AP276" s="146" t="s">
        <v>80</v>
      </c>
      <c r="AQ276" s="169" t="s">
        <v>81</v>
      </c>
      <c r="AR276" s="134" t="str">
        <f>IF(CO276&lt;&gt;"","Ring 1",IF(CP276&lt;&gt;"","Ring 2",IF(CQ276&lt;&gt;"","Ring 3","Ring 4")))</f>
        <v>Ring 4</v>
      </c>
      <c r="AS276" s="154" t="s">
        <v>4245</v>
      </c>
      <c r="AT276" s="155" t="s">
        <v>4246</v>
      </c>
      <c r="AU276" s="156" t="s">
        <v>4247</v>
      </c>
      <c r="AV276" s="156" t="s">
        <v>1738</v>
      </c>
      <c r="AW276" s="159" t="s">
        <v>4248</v>
      </c>
      <c r="AX276" s="169" t="s">
        <v>4249</v>
      </c>
      <c r="AY276" s="169" t="s">
        <v>4232</v>
      </c>
      <c r="AZ276" s="159" t="s">
        <v>4250</v>
      </c>
      <c r="BA276" s="169"/>
      <c r="BB276" s="136" t="s">
        <v>91</v>
      </c>
      <c r="BC276" s="160"/>
      <c r="BD276" s="159" t="s">
        <v>4251</v>
      </c>
      <c r="BE276" s="159"/>
      <c r="BF276" s="138" t="s">
        <v>1810</v>
      </c>
      <c r="BG276" s="159" t="s">
        <v>4252</v>
      </c>
      <c r="BH276" s="138"/>
      <c r="BI276" s="161"/>
      <c r="BJ276" s="161"/>
      <c r="BK276" s="139"/>
      <c r="BL276" s="138"/>
      <c r="BM276" s="138"/>
      <c r="BN276" s="138"/>
      <c r="BO276" s="139"/>
      <c r="BP276" s="138"/>
      <c r="BQ276" s="138"/>
      <c r="BR276" s="138"/>
      <c r="BS276" s="139"/>
      <c r="BT276" s="138"/>
      <c r="BU276" s="138"/>
      <c r="BV276" s="138"/>
      <c r="BW276" s="139"/>
      <c r="BX276" s="138"/>
      <c r="BY276" s="138"/>
      <c r="BZ276" s="138"/>
      <c r="CA276" s="139"/>
      <c r="CB276" s="138"/>
      <c r="CC276" s="138"/>
      <c r="CD276" s="138"/>
      <c r="CE276" s="139"/>
      <c r="CF276" s="168"/>
      <c r="CG276" s="143" t="str">
        <f t="shared" si="3"/>
        <v/>
      </c>
      <c r="CH276" s="143" t="str">
        <f t="shared" si="4"/>
        <v/>
      </c>
      <c r="CI276" s="162"/>
      <c r="CJ276" s="143" t="s">
        <v>1752</v>
      </c>
      <c r="CK276" s="163"/>
      <c r="CL276" s="170"/>
      <c r="CM276" s="165"/>
      <c r="CN276" s="165"/>
      <c r="CO276" s="166"/>
      <c r="CP276" s="166"/>
      <c r="CQ276" s="166"/>
    </row>
    <row r="277" spans="1:95" ht="29">
      <c r="A277" s="103">
        <v>276</v>
      </c>
      <c r="B277" s="127" t="s">
        <v>4253</v>
      </c>
      <c r="C277" s="175" t="s">
        <v>4254</v>
      </c>
      <c r="D277" s="129" t="s">
        <v>1750</v>
      </c>
      <c r="E277" s="128" t="s">
        <v>5929</v>
      </c>
      <c r="F277" s="130" t="s">
        <v>5932</v>
      </c>
      <c r="G277" s="174" t="s">
        <v>2444</v>
      </c>
      <c r="H277" s="179" t="s">
        <v>5935</v>
      </c>
      <c r="I277" s="133"/>
      <c r="J277" s="134" t="s">
        <v>2047</v>
      </c>
      <c r="K277" s="135" t="e">
        <f>VLOOKUP(J277,#REF!,3,0)</f>
        <v>#REF!</v>
      </c>
      <c r="L277" s="136"/>
      <c r="M277" s="137"/>
      <c r="N277" s="137"/>
      <c r="O277" s="136"/>
      <c r="P277" s="168">
        <v>45813</v>
      </c>
      <c r="Q277" s="140">
        <v>45813</v>
      </c>
      <c r="R277" s="141" t="str">
        <f ca="1">IF(ISBLANK(Q277),"N.A",DATEDIF($Q277,NOW(),"y")&amp;"."&amp;DATEDIF($Q277,NOW(),"ym"))</f>
        <v>0.5</v>
      </c>
      <c r="S277" s="142">
        <f ca="1">IF(ISBLANK(Q277),"N.A",DATEDIF($Q277,NOW(),"y"))</f>
        <v>0</v>
      </c>
      <c r="T277" s="143" t="str">
        <f ca="1">IF(S277&lt;2,"&lt;2",IF(AND(S277&gt;=2,S277&lt;=5),"2-5",IF(AND(S277&gt;5,S277&lt;=10),"6-10",IF(AND(S277&gt;10,S277&lt;=15),"11-15","&gt;15"))))</f>
        <v>&lt;2</v>
      </c>
      <c r="U277" s="138"/>
      <c r="V277" s="144" t="s">
        <v>4255</v>
      </c>
      <c r="W277" s="140">
        <v>37265</v>
      </c>
      <c r="X277" s="143">
        <f ca="1">IF(ISBLANK(W277),"di isi",DATEDIF(W277,NOW(),"y"))</f>
        <v>23</v>
      </c>
      <c r="Y277" s="143" t="str">
        <f ca="1">IF(X277&lt;18,"&lt;18",IF(AND(X277&gt;=18,X277&lt;=20),"18-20",IF(AND(X277&gt;=21,X277&lt;=30),"21-30",IF(AND(X277&gt;=31,X277&lt;=40),"31-40",IF(AND(X277&gt;=41,X277&lt;=50),"41-50",IF(AND(X277&gt;=51,X277&lt;=60),"51-60","&gt;60"))))))</f>
        <v>21-30</v>
      </c>
      <c r="Z277" s="138" t="s">
        <v>72</v>
      </c>
      <c r="AA277" s="138" t="s">
        <v>73</v>
      </c>
      <c r="AB277" s="145" t="s">
        <v>74</v>
      </c>
      <c r="AC277" s="134" t="s">
        <v>75</v>
      </c>
      <c r="AD277" s="146" t="s">
        <v>4256</v>
      </c>
      <c r="AE277" s="146" t="s">
        <v>4257</v>
      </c>
      <c r="AF277" s="147"/>
      <c r="AG277" s="148"/>
      <c r="AH277" s="148"/>
      <c r="AI277" s="146" t="s">
        <v>4258</v>
      </c>
      <c r="AJ277" s="144" t="s">
        <v>4259</v>
      </c>
      <c r="AK277" s="151">
        <f>LEN(AJ277)</f>
        <v>16</v>
      </c>
      <c r="AL277" s="152" t="s">
        <v>4260</v>
      </c>
      <c r="AM277" s="169" t="s">
        <v>1734</v>
      </c>
      <c r="AN277" s="234" t="s">
        <v>110</v>
      </c>
      <c r="AO277" s="234" t="s">
        <v>111</v>
      </c>
      <c r="AP277" s="234" t="s">
        <v>80</v>
      </c>
      <c r="AQ277" s="230" t="s">
        <v>81</v>
      </c>
      <c r="AR277" s="134" t="str">
        <f>IF(CO277&lt;&gt;"","Ring 1",IF(CP277&lt;&gt;"","Ring 2",IF(CQ277&lt;&gt;"","Ring 3","Ring 4")))</f>
        <v>Ring 4</v>
      </c>
      <c r="AS277" s="154" t="s">
        <v>4261</v>
      </c>
      <c r="AT277" s="178" t="s">
        <v>4262</v>
      </c>
      <c r="AU277" s="235" t="s">
        <v>4263</v>
      </c>
      <c r="AV277" s="235" t="s">
        <v>3408</v>
      </c>
      <c r="AW277" s="180" t="s">
        <v>4264</v>
      </c>
      <c r="AX277" s="230" t="s">
        <v>4265</v>
      </c>
      <c r="AY277" s="230" t="s">
        <v>2931</v>
      </c>
      <c r="AZ277" s="180" t="s">
        <v>4266</v>
      </c>
      <c r="BA277" s="230"/>
      <c r="BB277" s="136" t="s">
        <v>91</v>
      </c>
      <c r="BC277" s="160"/>
      <c r="BD277" s="159" t="s">
        <v>4267</v>
      </c>
      <c r="BE277" s="159"/>
      <c r="BF277" s="138" t="s">
        <v>1810</v>
      </c>
      <c r="BG277" s="159" t="s">
        <v>4268</v>
      </c>
      <c r="BH277" s="138"/>
      <c r="BI277" s="161"/>
      <c r="BJ277" s="161"/>
      <c r="BK277" s="139"/>
      <c r="BL277" s="138"/>
      <c r="BM277" s="138"/>
      <c r="BN277" s="138"/>
      <c r="BO277" s="139"/>
      <c r="BP277" s="138"/>
      <c r="BQ277" s="138"/>
      <c r="BR277" s="138"/>
      <c r="BS277" s="139"/>
      <c r="BT277" s="138"/>
      <c r="BU277" s="138"/>
      <c r="BV277" s="138"/>
      <c r="BW277" s="139"/>
      <c r="BX277" s="138"/>
      <c r="BY277" s="138"/>
      <c r="BZ277" s="138"/>
      <c r="CA277" s="139"/>
      <c r="CB277" s="138"/>
      <c r="CC277" s="138"/>
      <c r="CD277" s="138"/>
      <c r="CE277" s="139"/>
      <c r="CF277" s="168"/>
      <c r="CG277" s="143" t="str">
        <f t="shared" si="3"/>
        <v/>
      </c>
      <c r="CH277" s="143" t="str">
        <f t="shared" si="4"/>
        <v/>
      </c>
      <c r="CI277" s="162"/>
      <c r="CJ277" s="143" t="s">
        <v>1752</v>
      </c>
      <c r="CK277" s="163"/>
      <c r="CL277" s="170"/>
      <c r="CM277" s="165"/>
      <c r="CN277" s="165"/>
      <c r="CO277" s="166"/>
      <c r="CP277" s="166"/>
      <c r="CQ277" s="166"/>
    </row>
    <row r="278" spans="1:95" ht="15">
      <c r="A278" s="28">
        <v>277</v>
      </c>
      <c r="B278" s="127" t="s">
        <v>4269</v>
      </c>
      <c r="C278" s="175" t="s">
        <v>4270</v>
      </c>
      <c r="D278" s="129" t="s">
        <v>1750</v>
      </c>
      <c r="E278" s="128" t="s">
        <v>5929</v>
      </c>
      <c r="F278" s="130" t="s">
        <v>5932</v>
      </c>
      <c r="G278" s="174" t="s">
        <v>2444</v>
      </c>
      <c r="H278" s="179" t="s">
        <v>5935</v>
      </c>
      <c r="I278" s="133"/>
      <c r="J278" s="134" t="s">
        <v>4240</v>
      </c>
      <c r="K278" s="135" t="e">
        <f>VLOOKUP(J278,#REF!,3,0)</f>
        <v>#REF!</v>
      </c>
      <c r="L278" s="136"/>
      <c r="M278" s="137"/>
      <c r="N278" s="138"/>
      <c r="O278" s="136"/>
      <c r="P278" s="168">
        <v>45813</v>
      </c>
      <c r="Q278" s="140">
        <v>45813</v>
      </c>
      <c r="R278" s="141" t="str">
        <f ca="1">IF(ISBLANK(Q278),"N.A",DATEDIF($Q278,NOW(),"y")&amp;"."&amp;DATEDIF($Q278,NOW(),"ym"))</f>
        <v>0.5</v>
      </c>
      <c r="S278" s="142">
        <f ca="1">IF(ISBLANK(Q278),"N.A",DATEDIF($Q278,NOW(),"y"))</f>
        <v>0</v>
      </c>
      <c r="T278" s="143" t="str">
        <f ca="1">IF(S278&lt;2,"&lt;2",IF(AND(S278&gt;=2,S278&lt;=5),"2-5",IF(AND(S278&gt;5,S278&lt;=10),"6-10",IF(AND(S278&gt;10,S278&lt;=15),"11-15","&gt;15"))))</f>
        <v>&lt;2</v>
      </c>
      <c r="U278" s="138"/>
      <c r="V278" s="144" t="s">
        <v>4271</v>
      </c>
      <c r="W278" s="140">
        <v>34401</v>
      </c>
      <c r="X278" s="143">
        <f ca="1">IF(ISBLANK(W278),"di isi",DATEDIF(W278,NOW(),"y"))</f>
        <v>31</v>
      </c>
      <c r="Y278" s="143" t="str">
        <f ca="1">IF(X278&lt;18,"&lt;18",IF(AND(X278&gt;=18,X278&lt;=20),"18-20",IF(AND(X278&gt;=21,X278&lt;=30),"21-30",IF(AND(X278&gt;=31,X278&lt;=40),"31-40",IF(AND(X278&gt;=41,X278&lt;=50),"41-50",IF(AND(X278&gt;=51,X278&lt;=60),"51-60","&gt;60"))))))</f>
        <v>31-40</v>
      </c>
      <c r="Z278" s="138" t="s">
        <v>72</v>
      </c>
      <c r="AA278" s="138" t="s">
        <v>73</v>
      </c>
      <c r="AB278" s="145" t="s">
        <v>1153</v>
      </c>
      <c r="AC278" s="134" t="s">
        <v>4272</v>
      </c>
      <c r="AD278" s="146" t="s">
        <v>4273</v>
      </c>
      <c r="AE278" s="146" t="s">
        <v>4274</v>
      </c>
      <c r="AF278" s="147"/>
      <c r="AG278" s="148"/>
      <c r="AH278" s="148"/>
      <c r="AI278" s="149" t="s">
        <v>4275</v>
      </c>
      <c r="AJ278" s="144" t="s">
        <v>4276</v>
      </c>
      <c r="AK278" s="151">
        <f>LEN(AJ278)</f>
        <v>16</v>
      </c>
      <c r="AL278" s="152" t="s">
        <v>4277</v>
      </c>
      <c r="AM278" s="169" t="s">
        <v>1734</v>
      </c>
      <c r="AN278" s="146" t="s">
        <v>4278</v>
      </c>
      <c r="AO278" s="146" t="s">
        <v>159</v>
      </c>
      <c r="AP278" s="146" t="s">
        <v>80</v>
      </c>
      <c r="AQ278" s="169" t="s">
        <v>81</v>
      </c>
      <c r="AR278" s="134" t="str">
        <f>IF(CO278&lt;&gt;"","Ring 1",IF(CP278&lt;&gt;"","Ring 2",IF(CQ278&lt;&gt;"","Ring 3","Ring 4")))</f>
        <v>Ring 4</v>
      </c>
      <c r="AS278" s="146"/>
      <c r="AT278" s="181" t="s">
        <v>4279</v>
      </c>
      <c r="AU278" s="156"/>
      <c r="AV278" s="156"/>
      <c r="AW278" s="159"/>
      <c r="AX278" s="169"/>
      <c r="AY278" s="169"/>
      <c r="AZ278" s="159"/>
      <c r="BA278" s="169"/>
      <c r="BB278" s="136" t="s">
        <v>91</v>
      </c>
      <c r="BC278" s="160"/>
      <c r="BD278" s="183" t="s">
        <v>4280</v>
      </c>
      <c r="BE278" s="159"/>
      <c r="BF278" s="138" t="s">
        <v>1743</v>
      </c>
      <c r="BG278" s="159" t="s">
        <v>4281</v>
      </c>
      <c r="BH278" s="138" t="s">
        <v>4282</v>
      </c>
      <c r="BI278" s="161" t="s">
        <v>1746</v>
      </c>
      <c r="BJ278" s="161" t="s">
        <v>1358</v>
      </c>
      <c r="BK278" s="139">
        <v>35495</v>
      </c>
      <c r="BL278" s="138"/>
      <c r="BM278" s="138"/>
      <c r="BN278" s="138"/>
      <c r="BO278" s="139"/>
      <c r="BP278" s="138"/>
      <c r="BQ278" s="138"/>
      <c r="BR278" s="138"/>
      <c r="BS278" s="139"/>
      <c r="BT278" s="138"/>
      <c r="BU278" s="138"/>
      <c r="BV278" s="138"/>
      <c r="BW278" s="139"/>
      <c r="BX278" s="138"/>
      <c r="BY278" s="138"/>
      <c r="BZ278" s="138"/>
      <c r="CA278" s="139"/>
      <c r="CB278" s="138"/>
      <c r="CC278" s="138"/>
      <c r="CD278" s="138"/>
      <c r="CE278" s="139"/>
      <c r="CF278" s="168"/>
      <c r="CG278" s="143" t="str">
        <f t="shared" si="3"/>
        <v/>
      </c>
      <c r="CH278" s="143" t="str">
        <f t="shared" si="4"/>
        <v/>
      </c>
      <c r="CI278" s="162"/>
      <c r="CJ278" s="143" t="s">
        <v>1752</v>
      </c>
      <c r="CK278" s="163"/>
      <c r="CL278" s="170"/>
      <c r="CM278" s="165"/>
      <c r="CN278" s="165"/>
      <c r="CO278" s="166"/>
      <c r="CP278" s="166"/>
      <c r="CQ278" s="166"/>
    </row>
    <row r="279" spans="1:95" ht="29">
      <c r="A279" s="28">
        <v>278</v>
      </c>
      <c r="B279" s="133" t="s">
        <v>4502</v>
      </c>
      <c r="C279" s="211" t="s">
        <v>4503</v>
      </c>
      <c r="D279" s="129" t="s">
        <v>1750</v>
      </c>
      <c r="E279" s="128" t="s">
        <v>5929</v>
      </c>
      <c r="F279" s="130" t="s">
        <v>5932</v>
      </c>
      <c r="G279" s="174" t="s">
        <v>2444</v>
      </c>
      <c r="H279" s="179" t="s">
        <v>5935</v>
      </c>
      <c r="I279" s="133"/>
      <c r="J279" s="134" t="s">
        <v>1911</v>
      </c>
      <c r="K279" s="135" t="e">
        <f>VLOOKUP(J279,#REF!,3,0)</f>
        <v>#REF!</v>
      </c>
      <c r="L279" s="169"/>
      <c r="M279" s="137"/>
      <c r="N279" s="138"/>
      <c r="O279" s="136"/>
      <c r="P279" s="212">
        <v>45824</v>
      </c>
      <c r="Q279" s="140">
        <v>45824</v>
      </c>
      <c r="R279" s="141" t="str">
        <f ca="1">IF(ISBLANK(Q279),"N.A",DATEDIF($Q279,NOW(),"y")&amp;"."&amp;DATEDIF($Q279,NOW(),"ym"))</f>
        <v>0.5</v>
      </c>
      <c r="S279" s="142">
        <f ca="1">IF(ISBLANK(Q279),"N.A",DATEDIF($Q279,NOW(),"y"))</f>
        <v>0</v>
      </c>
      <c r="T279" s="143" t="str">
        <f ca="1">IF(S279&lt;2,"&lt;2",IF(AND(S279&gt;=2,S279&lt;=5),"2-5",IF(AND(S279&gt;5,S279&lt;=10),"6-10",IF(AND(S279&gt;10,S279&lt;=15),"11-15","&gt;15"))))</f>
        <v>&lt;2</v>
      </c>
      <c r="U279" s="138"/>
      <c r="V279" s="144" t="s">
        <v>876</v>
      </c>
      <c r="W279" s="212">
        <v>31837</v>
      </c>
      <c r="X279" s="143">
        <f ca="1">IF(ISBLANK(W279),"di isi",DATEDIF(W279,NOW(),"y"))</f>
        <v>38</v>
      </c>
      <c r="Y279" s="143" t="str">
        <f ca="1">IF(X279&lt;18,"&lt;18",IF(AND(X279&gt;=18,X279&lt;=20),"18-20",IF(AND(X279&gt;=21,X279&lt;=30),"21-30",IF(AND(X279&gt;=31,X279&lt;=40),"31-40",IF(AND(X279&gt;=41,X279&lt;=50),"41-50",IF(AND(X279&gt;=51,X279&lt;=60),"51-60","&gt;60"))))))</f>
        <v>31-40</v>
      </c>
      <c r="Z279" s="138" t="s">
        <v>72</v>
      </c>
      <c r="AA279" s="138" t="s">
        <v>73</v>
      </c>
      <c r="AB279" s="145" t="s">
        <v>74</v>
      </c>
      <c r="AC279" s="134" t="s">
        <v>106</v>
      </c>
      <c r="AD279" s="146" t="s">
        <v>4504</v>
      </c>
      <c r="AE279" s="146" t="s">
        <v>123</v>
      </c>
      <c r="AF279" s="147"/>
      <c r="AG279" s="148"/>
      <c r="AH279" s="148"/>
      <c r="AI279" s="149" t="s">
        <v>4505</v>
      </c>
      <c r="AJ279" s="150" t="s">
        <v>4506</v>
      </c>
      <c r="AK279" s="151">
        <f>LEN(AJ279)</f>
        <v>16</v>
      </c>
      <c r="AL279" s="188" t="s">
        <v>2052</v>
      </c>
      <c r="AM279" s="169" t="s">
        <v>2087</v>
      </c>
      <c r="AN279" s="169" t="s">
        <v>876</v>
      </c>
      <c r="AO279" s="169" t="s">
        <v>126</v>
      </c>
      <c r="AP279" s="169" t="s">
        <v>80</v>
      </c>
      <c r="AQ279" s="169" t="s">
        <v>81</v>
      </c>
      <c r="AR279" s="134" t="str">
        <f>IF(CO279&lt;&gt;"","Ring 1",IF(CP279&lt;&gt;"","Ring 2",IF(CQ279&lt;&gt;"","Ring 3","Ring 4")))</f>
        <v>Ring 4</v>
      </c>
      <c r="AS279" s="154" t="s">
        <v>4507</v>
      </c>
      <c r="AT279" s="150" t="s">
        <v>4508</v>
      </c>
      <c r="AU279" s="156" t="s">
        <v>2544</v>
      </c>
      <c r="AV279" s="156" t="s">
        <v>1738</v>
      </c>
      <c r="AW279" s="159" t="s">
        <v>4509</v>
      </c>
      <c r="AX279" s="169" t="s">
        <v>4510</v>
      </c>
      <c r="AY279" s="169" t="s">
        <v>1774</v>
      </c>
      <c r="AZ279" s="159" t="s">
        <v>4511</v>
      </c>
      <c r="BA279" s="208"/>
      <c r="BB279" s="136" t="s">
        <v>91</v>
      </c>
      <c r="BC279" s="160"/>
      <c r="BD279" s="159" t="s">
        <v>4512</v>
      </c>
      <c r="BE279" s="159" t="s">
        <v>1995</v>
      </c>
      <c r="BF279" s="138" t="s">
        <v>1743</v>
      </c>
      <c r="BG279" s="159" t="s">
        <v>4513</v>
      </c>
      <c r="BH279" s="138" t="s">
        <v>2540</v>
      </c>
      <c r="BI279" s="161" t="s">
        <v>1746</v>
      </c>
      <c r="BJ279" s="161" t="s">
        <v>876</v>
      </c>
      <c r="BK279" s="139">
        <v>34098</v>
      </c>
      <c r="BL279" s="138" t="s">
        <v>4514</v>
      </c>
      <c r="BM279" s="138" t="s">
        <v>1750</v>
      </c>
      <c r="BN279" s="138" t="s">
        <v>80</v>
      </c>
      <c r="BO279" s="139">
        <v>45708</v>
      </c>
      <c r="BP279" s="138"/>
      <c r="BQ279" s="138"/>
      <c r="BR279" s="138"/>
      <c r="BS279" s="139"/>
      <c r="BT279" s="138"/>
      <c r="BU279" s="138"/>
      <c r="BV279" s="138"/>
      <c r="BW279" s="139"/>
      <c r="BX279" s="138"/>
      <c r="BY279" s="138"/>
      <c r="BZ279" s="138"/>
      <c r="CA279" s="139"/>
      <c r="CB279" s="138"/>
      <c r="CC279" s="138"/>
      <c r="CD279" s="138"/>
      <c r="CE279" s="139"/>
      <c r="CF279" s="168"/>
      <c r="CG279" s="143" t="str">
        <f t="shared" si="3"/>
        <v/>
      </c>
      <c r="CH279" s="143" t="str">
        <f t="shared" si="4"/>
        <v/>
      </c>
      <c r="CI279" s="162"/>
      <c r="CJ279" s="143" t="s">
        <v>1752</v>
      </c>
      <c r="CK279" s="163"/>
      <c r="CL279" s="170"/>
      <c r="CM279" s="165"/>
      <c r="CN279" s="165"/>
      <c r="CO279" s="166"/>
      <c r="CP279" s="166"/>
      <c r="CQ279" s="166"/>
    </row>
    <row r="280" spans="1:95" ht="15">
      <c r="A280" s="103">
        <v>279</v>
      </c>
      <c r="B280" s="133" t="s">
        <v>1440</v>
      </c>
      <c r="C280" s="211" t="s">
        <v>4515</v>
      </c>
      <c r="D280" s="129" t="s">
        <v>1750</v>
      </c>
      <c r="E280" s="128" t="s">
        <v>5929</v>
      </c>
      <c r="F280" s="130" t="s">
        <v>5932</v>
      </c>
      <c r="G280" s="174" t="s">
        <v>2444</v>
      </c>
      <c r="H280" s="179" t="s">
        <v>5935</v>
      </c>
      <c r="I280" s="133"/>
      <c r="J280" s="134" t="s">
        <v>1911</v>
      </c>
      <c r="K280" s="135" t="e">
        <f>VLOOKUP(J280,#REF!,3,0)</f>
        <v>#REF!</v>
      </c>
      <c r="L280" s="169"/>
      <c r="M280" s="137"/>
      <c r="N280" s="137"/>
      <c r="O280" s="136"/>
      <c r="P280" s="212">
        <v>45848</v>
      </c>
      <c r="Q280" s="213">
        <v>45848</v>
      </c>
      <c r="R280" s="141" t="str">
        <f ca="1">IF(ISBLANK(Q280),"N.A",DATEDIF($Q280,NOW(),"y")&amp;"."&amp;DATEDIF($Q280,NOW(),"ym"))</f>
        <v>0.4</v>
      </c>
      <c r="S280" s="142">
        <f ca="1">IF(ISBLANK(Q280),"N.A",DATEDIF($Q280,NOW(),"y"))</f>
        <v>0</v>
      </c>
      <c r="T280" s="143" t="str">
        <f ca="1">IF(S280&lt;2,"&lt;2",IF(AND(S280&gt;=2,S280&lt;=5),"2-5",IF(AND(S280&gt;5,S280&lt;=10),"6-10",IF(AND(S280&gt;10,S280&lt;=15),"11-15","&gt;15"))))</f>
        <v>&lt;2</v>
      </c>
      <c r="U280" s="138"/>
      <c r="V280" s="144" t="s">
        <v>650</v>
      </c>
      <c r="W280" s="212">
        <v>36678</v>
      </c>
      <c r="X280" s="143">
        <f ca="1">IF(ISBLANK(W280),"di isi",DATEDIF(W280,NOW(),"y"))</f>
        <v>25</v>
      </c>
      <c r="Y280" s="143" t="str">
        <f ca="1">IF(X280&lt;18,"&lt;18",IF(AND(X280&gt;=18,X280&lt;=20),"18-20",IF(AND(X280&gt;=21,X280&lt;=30),"21-30",IF(AND(X280&gt;=31,X280&lt;=40),"31-40",IF(AND(X280&gt;=41,X280&lt;=50),"41-50",IF(AND(X280&gt;=51,X280&lt;=60),"51-60","&gt;60"))))))</f>
        <v>21-30</v>
      </c>
      <c r="Z280" s="138" t="s">
        <v>72</v>
      </c>
      <c r="AA280" s="138" t="s">
        <v>73</v>
      </c>
      <c r="AB280" s="145" t="s">
        <v>4365</v>
      </c>
      <c r="AC280" s="134" t="s">
        <v>184</v>
      </c>
      <c r="AD280" s="146" t="s">
        <v>4516</v>
      </c>
      <c r="AE280" s="146" t="s">
        <v>250</v>
      </c>
      <c r="AF280" s="147"/>
      <c r="AG280" s="148"/>
      <c r="AH280" s="148"/>
      <c r="AI280" s="146" t="s">
        <v>3147</v>
      </c>
      <c r="AJ280" s="150" t="s">
        <v>4517</v>
      </c>
      <c r="AK280" s="151">
        <f>LEN(AJ280)</f>
        <v>16</v>
      </c>
      <c r="AL280" s="188" t="s">
        <v>3149</v>
      </c>
      <c r="AM280" s="169" t="s">
        <v>507</v>
      </c>
      <c r="AN280" s="169" t="s">
        <v>650</v>
      </c>
      <c r="AO280" s="169" t="s">
        <v>253</v>
      </c>
      <c r="AP280" s="169" t="s">
        <v>80</v>
      </c>
      <c r="AQ280" s="169" t="s">
        <v>81</v>
      </c>
      <c r="AR280" s="134" t="str">
        <f>IF(CO280&lt;&gt;"","Ring 1",IF(CP280&lt;&gt;"","Ring 2",IF(CQ280&lt;&gt;"","Ring 3","Ring 4")))</f>
        <v>Ring 4</v>
      </c>
      <c r="AS280" s="154" t="s">
        <v>4518</v>
      </c>
      <c r="AT280" s="150" t="s">
        <v>4519</v>
      </c>
      <c r="AU280" s="156" t="s">
        <v>346</v>
      </c>
      <c r="AV280" s="156" t="s">
        <v>88</v>
      </c>
      <c r="AW280" s="159" t="s">
        <v>3152</v>
      </c>
      <c r="AX280" s="169" t="s">
        <v>4520</v>
      </c>
      <c r="AY280" s="169" t="s">
        <v>88</v>
      </c>
      <c r="AZ280" s="159" t="s">
        <v>3154</v>
      </c>
      <c r="BA280" s="208"/>
      <c r="BB280" s="136" t="s">
        <v>91</v>
      </c>
      <c r="BC280" s="160"/>
      <c r="BD280" s="183" t="s">
        <v>4521</v>
      </c>
      <c r="BE280" s="214"/>
      <c r="BF280" s="138" t="s">
        <v>1810</v>
      </c>
      <c r="BG280" s="159" t="s">
        <v>3156</v>
      </c>
      <c r="BH280" s="138"/>
      <c r="BI280" s="161"/>
      <c r="BJ280" s="161"/>
      <c r="BK280" s="139"/>
      <c r="BL280" s="138"/>
      <c r="BM280" s="138"/>
      <c r="BN280" s="138"/>
      <c r="BO280" s="139"/>
      <c r="BP280" s="138"/>
      <c r="BQ280" s="138"/>
      <c r="BR280" s="138"/>
      <c r="BS280" s="139"/>
      <c r="BT280" s="138"/>
      <c r="BU280" s="138"/>
      <c r="BV280" s="138"/>
      <c r="BW280" s="139"/>
      <c r="BX280" s="138"/>
      <c r="BY280" s="138"/>
      <c r="BZ280" s="138"/>
      <c r="CA280" s="139"/>
      <c r="CB280" s="138"/>
      <c r="CC280" s="138"/>
      <c r="CD280" s="138"/>
      <c r="CE280" s="139"/>
      <c r="CF280" s="168"/>
      <c r="CG280" s="143" t="str">
        <f t="shared" si="3"/>
        <v/>
      </c>
      <c r="CH280" s="143" t="str">
        <f t="shared" si="4"/>
        <v/>
      </c>
      <c r="CI280" s="162"/>
      <c r="CJ280" s="143" t="s">
        <v>1752</v>
      </c>
      <c r="CK280" s="163"/>
      <c r="CL280" s="170"/>
      <c r="CM280" s="165"/>
      <c r="CN280" s="165"/>
      <c r="CO280" s="166"/>
      <c r="CP280" s="166"/>
      <c r="CQ280" s="166"/>
    </row>
    <row r="281" spans="1:95" ht="15">
      <c r="A281" s="28">
        <v>280</v>
      </c>
      <c r="B281" s="133" t="s">
        <v>4522</v>
      </c>
      <c r="C281" s="211" t="s">
        <v>4523</v>
      </c>
      <c r="D281" s="129" t="s">
        <v>1750</v>
      </c>
      <c r="E281" s="128" t="s">
        <v>5929</v>
      </c>
      <c r="F281" s="130" t="s">
        <v>5932</v>
      </c>
      <c r="G281" s="174" t="s">
        <v>2444</v>
      </c>
      <c r="H281" s="179" t="s">
        <v>5935</v>
      </c>
      <c r="I281" s="133"/>
      <c r="J281" s="134" t="s">
        <v>2047</v>
      </c>
      <c r="K281" s="135" t="e">
        <f>VLOOKUP(J281,#REF!,3,0)</f>
        <v>#REF!</v>
      </c>
      <c r="L281" s="169"/>
      <c r="M281" s="137"/>
      <c r="N281" s="137"/>
      <c r="O281" s="136"/>
      <c r="P281" s="212">
        <v>45848</v>
      </c>
      <c r="Q281" s="213">
        <v>45848</v>
      </c>
      <c r="R281" s="141" t="str">
        <f ca="1">IF(ISBLANK(Q281),"N.A",DATEDIF($Q281,NOW(),"y")&amp;"."&amp;DATEDIF($Q281,NOW(),"ym"))</f>
        <v>0.4</v>
      </c>
      <c r="S281" s="142">
        <f ca="1">IF(ISBLANK(Q281),"N.A",DATEDIF($Q281,NOW(),"y"))</f>
        <v>0</v>
      </c>
      <c r="T281" s="143" t="str">
        <f ca="1">IF(S281&lt;2,"&lt;2",IF(AND(S281&gt;=2,S281&lt;=5),"2-5",IF(AND(S281&gt;5,S281&lt;=10),"6-10",IF(AND(S281&gt;10,S281&lt;=15),"11-15","&gt;15"))))</f>
        <v>&lt;2</v>
      </c>
      <c r="U281" s="138"/>
      <c r="V281" s="144" t="s">
        <v>4524</v>
      </c>
      <c r="W281" s="212">
        <v>37669</v>
      </c>
      <c r="X281" s="143">
        <f ca="1">IF(ISBLANK(W281),"di isi",DATEDIF(W281,NOW(),"y"))</f>
        <v>22</v>
      </c>
      <c r="Y281" s="143" t="str">
        <f ca="1">IF(X281&lt;18,"&lt;18",IF(AND(X281&gt;=18,X281&lt;=20),"18-20",IF(AND(X281&gt;=21,X281&lt;=30),"21-30",IF(AND(X281&gt;=31,X281&lt;=40),"31-40",IF(AND(X281&gt;=41,X281&lt;=50),"41-50",IF(AND(X281&gt;=51,X281&lt;=60),"51-60","&gt;60"))))))</f>
        <v>21-30</v>
      </c>
      <c r="Z281" s="138" t="s">
        <v>72</v>
      </c>
      <c r="AA281" s="138" t="s">
        <v>73</v>
      </c>
      <c r="AB281" s="145" t="s">
        <v>4365</v>
      </c>
      <c r="AC281" s="134" t="s">
        <v>184</v>
      </c>
      <c r="AD281" s="146" t="s">
        <v>4525</v>
      </c>
      <c r="AE281" s="146" t="s">
        <v>962</v>
      </c>
      <c r="AF281" s="147"/>
      <c r="AG281" s="148"/>
      <c r="AH281" s="148"/>
      <c r="AI281" s="149" t="s">
        <v>4526</v>
      </c>
      <c r="AJ281" s="150" t="s">
        <v>4527</v>
      </c>
      <c r="AK281" s="151">
        <f>LEN(AJ281)</f>
        <v>16</v>
      </c>
      <c r="AL281" s="188" t="s">
        <v>3149</v>
      </c>
      <c r="AM281" s="169" t="s">
        <v>1734</v>
      </c>
      <c r="AN281" s="169" t="s">
        <v>650</v>
      </c>
      <c r="AO281" s="169" t="s">
        <v>253</v>
      </c>
      <c r="AP281" s="169" t="s">
        <v>80</v>
      </c>
      <c r="AQ281" s="169" t="s">
        <v>81</v>
      </c>
      <c r="AR281" s="134" t="str">
        <f>IF(CO281&lt;&gt;"","Ring 1",IF(CP281&lt;&gt;"","Ring 2",IF(CQ281&lt;&gt;"","Ring 3","Ring 4")))</f>
        <v>Ring 4</v>
      </c>
      <c r="AS281" s="154" t="s">
        <v>4528</v>
      </c>
      <c r="AT281" s="150" t="s">
        <v>4529</v>
      </c>
      <c r="AU281" s="156" t="s">
        <v>4530</v>
      </c>
      <c r="AV281" s="156" t="s">
        <v>88</v>
      </c>
      <c r="AW281" s="159" t="s">
        <v>4531</v>
      </c>
      <c r="AX281" s="169" t="s">
        <v>4532</v>
      </c>
      <c r="AY281" s="169" t="s">
        <v>1070</v>
      </c>
      <c r="AZ281" s="159" t="s">
        <v>4533</v>
      </c>
      <c r="BA281" s="208"/>
      <c r="BB281" s="136" t="s">
        <v>91</v>
      </c>
      <c r="BC281" s="218">
        <v>46</v>
      </c>
      <c r="BD281" s="157" t="s">
        <v>4534</v>
      </c>
      <c r="BE281" s="159"/>
      <c r="BF281" s="138" t="s">
        <v>1810</v>
      </c>
      <c r="BG281" s="159" t="s">
        <v>4535</v>
      </c>
      <c r="BH281" s="138"/>
      <c r="BI281" s="161"/>
      <c r="BJ281" s="161"/>
      <c r="BK281" s="139"/>
      <c r="BL281" s="138"/>
      <c r="BM281" s="138"/>
      <c r="BN281" s="138"/>
      <c r="BO281" s="139"/>
      <c r="BP281" s="138"/>
      <c r="BQ281" s="138"/>
      <c r="BR281" s="138"/>
      <c r="BS281" s="139"/>
      <c r="BT281" s="138"/>
      <c r="BU281" s="138"/>
      <c r="BV281" s="138"/>
      <c r="BW281" s="139"/>
      <c r="BX281" s="138"/>
      <c r="BY281" s="138"/>
      <c r="BZ281" s="138"/>
      <c r="CA281" s="139"/>
      <c r="CB281" s="138"/>
      <c r="CC281" s="138"/>
      <c r="CD281" s="138"/>
      <c r="CE281" s="139"/>
      <c r="CF281" s="168"/>
      <c r="CG281" s="143" t="str">
        <f t="shared" si="3"/>
        <v/>
      </c>
      <c r="CH281" s="143" t="str">
        <f t="shared" si="4"/>
        <v/>
      </c>
      <c r="CI281" s="162"/>
      <c r="CJ281" s="143" t="s">
        <v>1752</v>
      </c>
      <c r="CK281" s="163"/>
      <c r="CL281" s="170"/>
      <c r="CM281" s="165"/>
      <c r="CN281" s="165"/>
      <c r="CO281" s="166"/>
      <c r="CP281" s="166"/>
      <c r="CQ281" s="166"/>
    </row>
    <row r="282" spans="1:95" ht="15">
      <c r="A282" s="28">
        <v>281</v>
      </c>
      <c r="B282" s="133" t="s">
        <v>4646</v>
      </c>
      <c r="C282" s="211" t="s">
        <v>4647</v>
      </c>
      <c r="D282" s="129" t="s">
        <v>1750</v>
      </c>
      <c r="E282" s="128" t="s">
        <v>5929</v>
      </c>
      <c r="F282" s="130" t="s">
        <v>5932</v>
      </c>
      <c r="G282" s="174" t="s">
        <v>2444</v>
      </c>
      <c r="H282" s="179" t="s">
        <v>5935</v>
      </c>
      <c r="I282" s="133"/>
      <c r="J282" s="134"/>
      <c r="K282" s="135"/>
      <c r="L282" s="169"/>
      <c r="M282" s="137"/>
      <c r="N282" s="137"/>
      <c r="O282" s="136"/>
      <c r="P282" s="212">
        <v>45865</v>
      </c>
      <c r="Q282" s="213">
        <v>45865</v>
      </c>
      <c r="R282" s="141" t="str">
        <f ca="1">IF(ISBLANK(Q282),"N.A",DATEDIF($Q282,NOW(),"y")&amp;"."&amp;DATEDIF($Q282,NOW(),"ym"))</f>
        <v>0.3</v>
      </c>
      <c r="S282" s="142">
        <f ca="1">IF(ISBLANK(Q282),"N.A",DATEDIF($Q282,NOW(),"y"))</f>
        <v>0</v>
      </c>
      <c r="T282" s="143" t="str">
        <f ca="1">IF(S282&lt;2,"&lt;2",IF(AND(S282&gt;=2,S282&lt;=5),"2-5",IF(AND(S282&gt;5,S282&lt;=10),"6-10",IF(AND(S282&gt;10,S282&lt;=15),"11-15","&gt;15"))))</f>
        <v>&lt;2</v>
      </c>
      <c r="U282" s="138"/>
      <c r="V282" s="214" t="s">
        <v>4648</v>
      </c>
      <c r="W282" s="212">
        <v>32618</v>
      </c>
      <c r="X282" s="143">
        <f ca="1">IF(ISBLANK(W282),"di isi",DATEDIF(W282,NOW(),"y"))</f>
        <v>36</v>
      </c>
      <c r="Y282" s="143" t="str">
        <f ca="1">IF(X282&lt;18,"&lt;18",IF(AND(X282&gt;=18,X282&lt;=20),"18-20",IF(AND(X282&gt;=21,X282&lt;=30),"21-30",IF(AND(X282&gt;=31,X282&lt;=40),"31-40",IF(AND(X282&gt;=41,X282&lt;=50),"41-50",IF(AND(X282&gt;=51,X282&lt;=60),"51-60","&gt;60"))))))</f>
        <v>31-40</v>
      </c>
      <c r="Z282" s="138" t="s">
        <v>72</v>
      </c>
      <c r="AA282" s="138" t="s">
        <v>73</v>
      </c>
      <c r="AB282" s="145" t="s">
        <v>4365</v>
      </c>
      <c r="AC282" s="134" t="s">
        <v>200</v>
      </c>
      <c r="AD282" s="169" t="s">
        <v>286</v>
      </c>
      <c r="AE282" s="169" t="s">
        <v>287</v>
      </c>
      <c r="AF282" s="169"/>
      <c r="AG282" s="159"/>
      <c r="AH282" s="214"/>
      <c r="AI282" s="169" t="s">
        <v>4649</v>
      </c>
      <c r="AJ282" s="150" t="s">
        <v>4650</v>
      </c>
      <c r="AK282" s="151">
        <f>LEN(AJ282)</f>
        <v>16</v>
      </c>
      <c r="AL282" s="244" t="s">
        <v>4651</v>
      </c>
      <c r="AM282" s="169" t="s">
        <v>1734</v>
      </c>
      <c r="AN282" s="229" t="s">
        <v>289</v>
      </c>
      <c r="AO282" s="229" t="s">
        <v>253</v>
      </c>
      <c r="AP282" s="229" t="s">
        <v>80</v>
      </c>
      <c r="AQ282" s="230" t="s">
        <v>81</v>
      </c>
      <c r="AR282" s="134"/>
      <c r="AS282" s="222" t="s">
        <v>4652</v>
      </c>
      <c r="AT282" s="159" t="s">
        <v>4653</v>
      </c>
      <c r="AU282" s="156" t="s">
        <v>4654</v>
      </c>
      <c r="AV282" s="156" t="s">
        <v>3535</v>
      </c>
      <c r="AW282" s="159" t="s">
        <v>4655</v>
      </c>
      <c r="AX282" s="169" t="s">
        <v>4656</v>
      </c>
      <c r="AY282" s="169" t="s">
        <v>4657</v>
      </c>
      <c r="AZ282" s="159" t="s">
        <v>4658</v>
      </c>
      <c r="BA282" s="208"/>
      <c r="BB282" s="136" t="s">
        <v>91</v>
      </c>
      <c r="BC282" s="218"/>
      <c r="BD282" s="183" t="s">
        <v>4659</v>
      </c>
      <c r="BE282" s="159"/>
      <c r="BF282" s="184" t="s">
        <v>1743</v>
      </c>
      <c r="BG282" s="159" t="s">
        <v>4660</v>
      </c>
      <c r="BH282" s="138" t="s">
        <v>4661</v>
      </c>
      <c r="BI282" s="138" t="s">
        <v>1746</v>
      </c>
      <c r="BJ282" s="138" t="s">
        <v>2744</v>
      </c>
      <c r="BK282" s="139">
        <v>32749</v>
      </c>
      <c r="BL282" s="138" t="s">
        <v>4662</v>
      </c>
      <c r="BM282" s="138" t="s">
        <v>1750</v>
      </c>
      <c r="BN282" s="138" t="s">
        <v>289</v>
      </c>
      <c r="BO282" s="139">
        <v>41945</v>
      </c>
      <c r="BP282" s="138" t="s">
        <v>4663</v>
      </c>
      <c r="BQ282" s="138" t="s">
        <v>1746</v>
      </c>
      <c r="BR282" s="138" t="s">
        <v>289</v>
      </c>
      <c r="BS282" s="139">
        <v>43356</v>
      </c>
      <c r="BT282" s="138" t="s">
        <v>4664</v>
      </c>
      <c r="BU282" s="138" t="s">
        <v>1750</v>
      </c>
      <c r="BV282" s="138" t="s">
        <v>253</v>
      </c>
      <c r="BW282" s="139">
        <v>44294</v>
      </c>
      <c r="BX282" s="138"/>
      <c r="BY282" s="138"/>
      <c r="BZ282" s="138"/>
      <c r="CA282" s="139"/>
      <c r="CB282" s="138"/>
      <c r="CC282" s="138"/>
      <c r="CD282" s="138"/>
      <c r="CE282" s="139"/>
      <c r="CF282" s="168">
        <v>45825</v>
      </c>
      <c r="CG282" s="143">
        <f t="shared" si="3"/>
        <v>6</v>
      </c>
      <c r="CH282" s="143">
        <f t="shared" si="4"/>
        <v>2025</v>
      </c>
      <c r="CI282" s="162" t="s">
        <v>1908</v>
      </c>
      <c r="CJ282" s="143" t="s">
        <v>1759</v>
      </c>
      <c r="CK282" s="163"/>
      <c r="CL282" s="170" t="s">
        <v>3027</v>
      </c>
      <c r="CM282" s="165"/>
      <c r="CN282" s="165"/>
      <c r="CO282" s="166"/>
      <c r="CP282" s="166"/>
      <c r="CQ282" s="166"/>
    </row>
    <row r="283" spans="1:95" ht="15">
      <c r="A283" s="103">
        <v>282</v>
      </c>
      <c r="B283" s="133" t="s">
        <v>4665</v>
      </c>
      <c r="C283" s="211" t="s">
        <v>4666</v>
      </c>
      <c r="D283" s="129" t="s">
        <v>1750</v>
      </c>
      <c r="E283" s="128" t="s">
        <v>5929</v>
      </c>
      <c r="F283" s="130" t="s">
        <v>5932</v>
      </c>
      <c r="G283" s="174" t="s">
        <v>2444</v>
      </c>
      <c r="H283" s="179" t="s">
        <v>5935</v>
      </c>
      <c r="I283" s="133"/>
      <c r="J283" s="134"/>
      <c r="K283" s="135"/>
      <c r="L283" s="169"/>
      <c r="M283" s="137"/>
      <c r="N283" s="137"/>
      <c r="O283" s="136"/>
      <c r="P283" s="212">
        <v>45865</v>
      </c>
      <c r="Q283" s="213">
        <v>45865</v>
      </c>
      <c r="R283" s="141"/>
      <c r="S283" s="142"/>
      <c r="T283" s="143"/>
      <c r="U283" s="138"/>
      <c r="V283" s="214" t="s">
        <v>1102</v>
      </c>
      <c r="W283" s="212">
        <v>33919</v>
      </c>
      <c r="X283" s="143">
        <f ca="1">IF(ISBLANK(W283),"di isi",DATEDIF(W283,NOW(),"y"))</f>
        <v>33</v>
      </c>
      <c r="Y283" s="143" t="str">
        <f ca="1">IF(X283&lt;18,"&lt;18",IF(AND(X283&gt;=18,X283&lt;=20),"18-20",IF(AND(X283&gt;=21,X283&lt;=30),"21-30",IF(AND(X283&gt;=31,X283&lt;=40),"31-40",IF(AND(X283&gt;=41,X283&lt;=50),"41-50",IF(AND(X283&gt;=51,X283&lt;=60),"51-60","&gt;60"))))))</f>
        <v>31-40</v>
      </c>
      <c r="Z283" s="138" t="s">
        <v>72</v>
      </c>
      <c r="AA283" s="138" t="s">
        <v>73</v>
      </c>
      <c r="AB283" s="145" t="s">
        <v>4365</v>
      </c>
      <c r="AC283" s="134" t="s">
        <v>106</v>
      </c>
      <c r="AD283" s="169" t="s">
        <v>4667</v>
      </c>
      <c r="AE283" s="169" t="s">
        <v>287</v>
      </c>
      <c r="AF283" s="169"/>
      <c r="AG283" s="159"/>
      <c r="AH283" s="214"/>
      <c r="AI283" s="169"/>
      <c r="AJ283" s="150" t="s">
        <v>4668</v>
      </c>
      <c r="AK283" s="151">
        <f>LEN(AJ283)</f>
        <v>16</v>
      </c>
      <c r="AL283" s="244" t="s">
        <v>4669</v>
      </c>
      <c r="AM283" s="169" t="s">
        <v>1734</v>
      </c>
      <c r="AN283" s="229" t="s">
        <v>289</v>
      </c>
      <c r="AO283" s="229" t="s">
        <v>253</v>
      </c>
      <c r="AP283" s="229" t="s">
        <v>80</v>
      </c>
      <c r="AQ283" s="230" t="s">
        <v>81</v>
      </c>
      <c r="AR283" s="134"/>
      <c r="AS283" s="222" t="s">
        <v>4670</v>
      </c>
      <c r="AT283" s="159" t="s">
        <v>4671</v>
      </c>
      <c r="AU283" s="156" t="s">
        <v>4672</v>
      </c>
      <c r="AV283" s="156" t="s">
        <v>3535</v>
      </c>
      <c r="AW283" s="159" t="s">
        <v>4673</v>
      </c>
      <c r="AX283" s="169" t="s">
        <v>4674</v>
      </c>
      <c r="AY283" s="169" t="s">
        <v>4675</v>
      </c>
      <c r="AZ283" s="159" t="s">
        <v>4676</v>
      </c>
      <c r="BA283" s="208"/>
      <c r="BB283" s="136" t="s">
        <v>91</v>
      </c>
      <c r="BC283" s="218" t="s">
        <v>4677</v>
      </c>
      <c r="BD283" s="157" t="s">
        <v>4678</v>
      </c>
      <c r="BE283" s="159"/>
      <c r="BF283" s="138" t="s">
        <v>1743</v>
      </c>
      <c r="BG283" s="159" t="s">
        <v>4679</v>
      </c>
      <c r="BH283" s="138" t="s">
        <v>4680</v>
      </c>
      <c r="BI283" s="138" t="s">
        <v>1746</v>
      </c>
      <c r="BJ283" s="138" t="s">
        <v>3146</v>
      </c>
      <c r="BK283" s="139">
        <v>33857</v>
      </c>
      <c r="BL283" s="138" t="s">
        <v>4681</v>
      </c>
      <c r="BM283" s="138" t="s">
        <v>1750</v>
      </c>
      <c r="BN283" s="138" t="s">
        <v>289</v>
      </c>
      <c r="BO283" s="139">
        <v>40901</v>
      </c>
      <c r="BP283" s="138" t="s">
        <v>4682</v>
      </c>
      <c r="BQ283" s="138" t="s">
        <v>1750</v>
      </c>
      <c r="BR283" s="138" t="s">
        <v>253</v>
      </c>
      <c r="BS283" s="139">
        <v>42896</v>
      </c>
      <c r="BT283" s="138"/>
      <c r="BU283" s="138"/>
      <c r="BV283" s="138"/>
      <c r="BW283" s="139"/>
      <c r="BX283" s="138"/>
      <c r="BY283" s="138"/>
      <c r="BZ283" s="138"/>
      <c r="CA283" s="139"/>
      <c r="CB283" s="138"/>
      <c r="CC283" s="138"/>
      <c r="CD283" s="138"/>
      <c r="CE283" s="139"/>
      <c r="CF283" s="168"/>
      <c r="CG283" s="143" t="str">
        <f t="shared" si="3"/>
        <v/>
      </c>
      <c r="CH283" s="143" t="str">
        <f t="shared" si="4"/>
        <v/>
      </c>
      <c r="CI283" s="162"/>
      <c r="CJ283" s="143" t="s">
        <v>1752</v>
      </c>
      <c r="CK283" s="163"/>
      <c r="CL283" s="170"/>
      <c r="CM283" s="165"/>
      <c r="CN283" s="165"/>
      <c r="CO283" s="166"/>
      <c r="CP283" s="166"/>
      <c r="CQ283" s="166"/>
    </row>
    <row r="284" spans="1:95" ht="29">
      <c r="A284" s="28">
        <v>283</v>
      </c>
      <c r="B284" s="133" t="s">
        <v>4683</v>
      </c>
      <c r="C284" s="211" t="s">
        <v>4684</v>
      </c>
      <c r="D284" s="129" t="s">
        <v>1750</v>
      </c>
      <c r="E284" s="128" t="s">
        <v>5929</v>
      </c>
      <c r="F284" s="130" t="s">
        <v>5932</v>
      </c>
      <c r="G284" s="174" t="s">
        <v>2444</v>
      </c>
      <c r="H284" s="179" t="s">
        <v>5935</v>
      </c>
      <c r="I284" s="133"/>
      <c r="J284" s="134"/>
      <c r="K284" s="135"/>
      <c r="L284" s="169"/>
      <c r="M284" s="137"/>
      <c r="N284" s="137"/>
      <c r="O284" s="136"/>
      <c r="P284" s="212">
        <v>45865</v>
      </c>
      <c r="Q284" s="213">
        <v>45865</v>
      </c>
      <c r="R284" s="141"/>
      <c r="S284" s="142"/>
      <c r="T284" s="143"/>
      <c r="U284" s="138"/>
      <c r="V284" s="214" t="s">
        <v>80</v>
      </c>
      <c r="W284" s="212">
        <v>36755</v>
      </c>
      <c r="X284" s="143">
        <f ca="1">IF(ISBLANK(W284),"di isi",DATEDIF(W284,NOW(),"y"))</f>
        <v>25</v>
      </c>
      <c r="Y284" s="143" t="str">
        <f ca="1">IF(X284&lt;18,"&lt;18",IF(AND(X284&gt;=18,X284&lt;=20),"18-20",IF(AND(X284&gt;=21,X284&lt;=30),"21-30",IF(AND(X284&gt;=31,X284&lt;=40),"31-40",IF(AND(X284&gt;=41,X284&lt;=50),"41-50",IF(AND(X284&gt;=51,X284&lt;=60),"51-60","&gt;60"))))))</f>
        <v>21-30</v>
      </c>
      <c r="Z284" s="138" t="s">
        <v>72</v>
      </c>
      <c r="AA284" s="138" t="s">
        <v>73</v>
      </c>
      <c r="AB284" s="145" t="s">
        <v>4365</v>
      </c>
      <c r="AC284" s="134" t="s">
        <v>75</v>
      </c>
      <c r="AD284" s="169" t="s">
        <v>2684</v>
      </c>
      <c r="AE284" s="169" t="s">
        <v>4274</v>
      </c>
      <c r="AF284" s="169"/>
      <c r="AG284" s="159"/>
      <c r="AH284" s="214"/>
      <c r="AI284" s="169" t="s">
        <v>4685</v>
      </c>
      <c r="AJ284" s="150" t="s">
        <v>4686</v>
      </c>
      <c r="AK284" s="151">
        <f>LEN(AJ284)</f>
        <v>16</v>
      </c>
      <c r="AL284" s="244" t="s">
        <v>4687</v>
      </c>
      <c r="AM284" s="169" t="s">
        <v>1734</v>
      </c>
      <c r="AN284" s="229" t="s">
        <v>173</v>
      </c>
      <c r="AO284" s="229" t="s">
        <v>111</v>
      </c>
      <c r="AP284" s="229" t="s">
        <v>80</v>
      </c>
      <c r="AQ284" s="230" t="s">
        <v>81</v>
      </c>
      <c r="AR284" s="134"/>
      <c r="AS284" s="222" t="s">
        <v>4688</v>
      </c>
      <c r="AT284" s="159" t="s">
        <v>4689</v>
      </c>
      <c r="AU284" s="156" t="s">
        <v>2090</v>
      </c>
      <c r="AV284" s="156" t="s">
        <v>2567</v>
      </c>
      <c r="AW284" s="159" t="s">
        <v>4690</v>
      </c>
      <c r="AX284" s="169" t="s">
        <v>4691</v>
      </c>
      <c r="AY284" s="169" t="s">
        <v>1741</v>
      </c>
      <c r="AZ284" s="159" t="s">
        <v>4692</v>
      </c>
      <c r="BA284" s="208"/>
      <c r="BB284" s="136" t="s">
        <v>91</v>
      </c>
      <c r="BC284" s="218" t="s">
        <v>4693</v>
      </c>
      <c r="BD284" s="157" t="s">
        <v>4694</v>
      </c>
      <c r="BE284" s="159"/>
      <c r="BF284" s="184" t="s">
        <v>1743</v>
      </c>
      <c r="BG284" s="159" t="s">
        <v>4695</v>
      </c>
      <c r="BH284" s="138" t="s">
        <v>3986</v>
      </c>
      <c r="BI284" s="138" t="s">
        <v>1746</v>
      </c>
      <c r="BJ284" s="138" t="s">
        <v>4696</v>
      </c>
      <c r="BK284" s="139">
        <v>36445</v>
      </c>
      <c r="BL284" s="138"/>
      <c r="BM284" s="138"/>
      <c r="BN284" s="138"/>
      <c r="BO284" s="139"/>
      <c r="BP284" s="138"/>
      <c r="BQ284" s="138"/>
      <c r="BR284" s="138"/>
      <c r="BS284" s="139"/>
      <c r="BT284" s="138"/>
      <c r="BU284" s="138"/>
      <c r="BV284" s="138"/>
      <c r="BW284" s="139"/>
      <c r="BX284" s="138"/>
      <c r="BY284" s="138"/>
      <c r="BZ284" s="138"/>
      <c r="CA284" s="139"/>
      <c r="CB284" s="138"/>
      <c r="CC284" s="138"/>
      <c r="CD284" s="138"/>
      <c r="CE284" s="139"/>
      <c r="CF284" s="168">
        <v>45969</v>
      </c>
      <c r="CG284" s="143">
        <f t="shared" si="3"/>
        <v>11</v>
      </c>
      <c r="CH284" s="143">
        <f t="shared" si="4"/>
        <v>2025</v>
      </c>
      <c r="CI284" s="162" t="s">
        <v>1795</v>
      </c>
      <c r="CJ284" s="143" t="s">
        <v>1759</v>
      </c>
      <c r="CK284" s="163"/>
      <c r="CL284" s="170" t="s">
        <v>3061</v>
      </c>
      <c r="CM284" s="165"/>
      <c r="CN284" s="165"/>
      <c r="CO284" s="166"/>
      <c r="CP284" s="166"/>
      <c r="CQ284" s="166"/>
    </row>
    <row r="285" spans="1:95" ht="15">
      <c r="A285" s="28">
        <v>284</v>
      </c>
      <c r="B285" s="133" t="s">
        <v>4697</v>
      </c>
      <c r="C285" s="211" t="s">
        <v>4698</v>
      </c>
      <c r="D285" s="129" t="s">
        <v>1750</v>
      </c>
      <c r="E285" s="128" t="s">
        <v>5929</v>
      </c>
      <c r="F285" s="130" t="s">
        <v>5932</v>
      </c>
      <c r="G285" s="174" t="s">
        <v>2444</v>
      </c>
      <c r="H285" s="179" t="s">
        <v>5935</v>
      </c>
      <c r="I285" s="133"/>
      <c r="J285" s="134"/>
      <c r="K285" s="135"/>
      <c r="L285" s="169"/>
      <c r="M285" s="137"/>
      <c r="N285" s="137"/>
      <c r="O285" s="136"/>
      <c r="P285" s="212">
        <v>45865</v>
      </c>
      <c r="Q285" s="213">
        <v>45865</v>
      </c>
      <c r="R285" s="141"/>
      <c r="S285" s="142"/>
      <c r="T285" s="143"/>
      <c r="U285" s="138"/>
      <c r="V285" s="214" t="s">
        <v>625</v>
      </c>
      <c r="W285" s="212">
        <v>35205</v>
      </c>
      <c r="X285" s="143">
        <f ca="1">IF(ISBLANK(W285),"di isi",DATEDIF(W285,NOW(),"y"))</f>
        <v>29</v>
      </c>
      <c r="Y285" s="143" t="str">
        <f ca="1">IF(X285&lt;18,"&lt;18",IF(AND(X285&gt;=18,X285&lt;=20),"18-20",IF(AND(X285&gt;=21,X285&lt;=30),"21-30",IF(AND(X285&gt;=31,X285&lt;=40),"31-40",IF(AND(X285&gt;=41,X285&lt;=50),"41-50",IF(AND(X285&gt;=51,X285&lt;=60),"51-60","&gt;60"))))))</f>
        <v>21-30</v>
      </c>
      <c r="Z285" s="138" t="s">
        <v>72</v>
      </c>
      <c r="AA285" s="138" t="s">
        <v>73</v>
      </c>
      <c r="AB285" s="145" t="s">
        <v>4365</v>
      </c>
      <c r="AC285" s="134" t="s">
        <v>75</v>
      </c>
      <c r="AD285" s="169" t="s">
        <v>2684</v>
      </c>
      <c r="AE285" s="169" t="s">
        <v>4699</v>
      </c>
      <c r="AF285" s="169"/>
      <c r="AG285" s="159"/>
      <c r="AH285" s="214"/>
      <c r="AI285" s="169" t="s">
        <v>4700</v>
      </c>
      <c r="AJ285" s="150" t="s">
        <v>4701</v>
      </c>
      <c r="AK285" s="151">
        <f>LEN(AJ285)</f>
        <v>16</v>
      </c>
      <c r="AL285" s="244" t="s">
        <v>4702</v>
      </c>
      <c r="AM285" s="169" t="s">
        <v>1734</v>
      </c>
      <c r="AN285" s="229" t="s">
        <v>625</v>
      </c>
      <c r="AO285" s="229" t="s">
        <v>253</v>
      </c>
      <c r="AP285" s="229" t="s">
        <v>80</v>
      </c>
      <c r="AQ285" s="230" t="s">
        <v>81</v>
      </c>
      <c r="AR285" s="134"/>
      <c r="AS285" s="222" t="s">
        <v>4703</v>
      </c>
      <c r="AT285" s="159" t="s">
        <v>4704</v>
      </c>
      <c r="AU285" s="156" t="s">
        <v>4705</v>
      </c>
      <c r="AV285" s="156" t="s">
        <v>4706</v>
      </c>
      <c r="AW285" s="159" t="s">
        <v>4707</v>
      </c>
      <c r="AX285" s="169" t="s">
        <v>4708</v>
      </c>
      <c r="AY285" s="169" t="s">
        <v>4232</v>
      </c>
      <c r="AZ285" s="159" t="s">
        <v>4709</v>
      </c>
      <c r="BA285" s="208"/>
      <c r="BB285" s="136" t="s">
        <v>91</v>
      </c>
      <c r="BC285" s="218"/>
      <c r="BD285" s="157" t="s">
        <v>4710</v>
      </c>
      <c r="BE285" s="159"/>
      <c r="BF285" s="138" t="s">
        <v>1810</v>
      </c>
      <c r="BG285" s="159" t="s">
        <v>4711</v>
      </c>
      <c r="BH285" s="138"/>
      <c r="BI285" s="138"/>
      <c r="BJ285" s="138"/>
      <c r="BK285" s="139"/>
      <c r="BL285" s="138"/>
      <c r="BM285" s="138"/>
      <c r="BN285" s="138"/>
      <c r="BO285" s="139"/>
      <c r="BP285" s="138"/>
      <c r="BQ285" s="138"/>
      <c r="BR285" s="138"/>
      <c r="BS285" s="139"/>
      <c r="BT285" s="138"/>
      <c r="BU285" s="138"/>
      <c r="BV285" s="138"/>
      <c r="BW285" s="139"/>
      <c r="BX285" s="138"/>
      <c r="BY285" s="138"/>
      <c r="BZ285" s="138"/>
      <c r="CA285" s="139"/>
      <c r="CB285" s="138"/>
      <c r="CC285" s="138"/>
      <c r="CD285" s="138"/>
      <c r="CE285" s="139"/>
      <c r="CF285" s="168"/>
      <c r="CG285" s="143" t="str">
        <f t="shared" si="3"/>
        <v/>
      </c>
      <c r="CH285" s="143" t="str">
        <f t="shared" si="4"/>
        <v/>
      </c>
      <c r="CI285" s="162"/>
      <c r="CJ285" s="143" t="s">
        <v>1752</v>
      </c>
      <c r="CK285" s="163"/>
      <c r="CL285" s="170"/>
      <c r="CM285" s="165"/>
      <c r="CN285" s="165"/>
      <c r="CO285" s="166"/>
      <c r="CP285" s="166"/>
      <c r="CQ285" s="166"/>
    </row>
    <row r="286" spans="1:95" ht="15">
      <c r="A286" s="103">
        <v>285</v>
      </c>
      <c r="B286" s="133" t="s">
        <v>4712</v>
      </c>
      <c r="C286" s="211" t="s">
        <v>4713</v>
      </c>
      <c r="D286" s="129" t="s">
        <v>1750</v>
      </c>
      <c r="E286" s="128" t="s">
        <v>5929</v>
      </c>
      <c r="F286" s="130" t="s">
        <v>5932</v>
      </c>
      <c r="G286" s="174" t="s">
        <v>2444</v>
      </c>
      <c r="H286" s="179" t="s">
        <v>5935</v>
      </c>
      <c r="I286" s="133"/>
      <c r="J286" s="134"/>
      <c r="K286" s="135"/>
      <c r="L286" s="169"/>
      <c r="M286" s="137"/>
      <c r="N286" s="137"/>
      <c r="O286" s="136"/>
      <c r="P286" s="212">
        <v>45865</v>
      </c>
      <c r="Q286" s="213">
        <v>45865</v>
      </c>
      <c r="R286" s="141"/>
      <c r="S286" s="142"/>
      <c r="T286" s="143"/>
      <c r="U286" s="138"/>
      <c r="V286" s="214" t="s">
        <v>4714</v>
      </c>
      <c r="W286" s="212">
        <v>36115</v>
      </c>
      <c r="X286" s="143">
        <f ca="1">IF(ISBLANK(W286),"di isi",DATEDIF(W286,NOW(),"y"))</f>
        <v>27</v>
      </c>
      <c r="Y286" s="143" t="str">
        <f ca="1">IF(X286&lt;18,"&lt;18",IF(AND(X286&gt;=18,X286&lt;=20),"18-20",IF(AND(X286&gt;=21,X286&lt;=30),"21-30",IF(AND(X286&gt;=31,X286&lt;=40),"31-40",IF(AND(X286&gt;=41,X286&lt;=50),"41-50",IF(AND(X286&gt;=51,X286&lt;=60),"51-60","&gt;60"))))))</f>
        <v>21-30</v>
      </c>
      <c r="Z286" s="138" t="s">
        <v>72</v>
      </c>
      <c r="AA286" s="138" t="s">
        <v>73</v>
      </c>
      <c r="AB286" s="145" t="s">
        <v>4365</v>
      </c>
      <c r="AC286" s="134" t="s">
        <v>75</v>
      </c>
      <c r="AD286" s="169" t="s">
        <v>4715</v>
      </c>
      <c r="AE286" s="169" t="s">
        <v>2685</v>
      </c>
      <c r="AF286" s="169"/>
      <c r="AG286" s="159"/>
      <c r="AH286" s="214"/>
      <c r="AI286" s="169" t="s">
        <v>4716</v>
      </c>
      <c r="AJ286" s="150" t="s">
        <v>4717</v>
      </c>
      <c r="AK286" s="151">
        <f>LEN(AJ286)</f>
        <v>16</v>
      </c>
      <c r="AL286" s="244" t="s">
        <v>3149</v>
      </c>
      <c r="AM286" s="169" t="s">
        <v>1734</v>
      </c>
      <c r="AN286" s="229" t="s">
        <v>650</v>
      </c>
      <c r="AO286" s="229" t="s">
        <v>253</v>
      </c>
      <c r="AP286" s="229" t="s">
        <v>80</v>
      </c>
      <c r="AQ286" s="230" t="s">
        <v>81</v>
      </c>
      <c r="AR286" s="134"/>
      <c r="AS286" s="222" t="s">
        <v>4718</v>
      </c>
      <c r="AT286" s="159" t="s">
        <v>4719</v>
      </c>
      <c r="AU286" s="156" t="s">
        <v>4720</v>
      </c>
      <c r="AV286" s="156" t="s">
        <v>3535</v>
      </c>
      <c r="AW286" s="159" t="s">
        <v>4721</v>
      </c>
      <c r="AX286" s="169" t="s">
        <v>4722</v>
      </c>
      <c r="AY286" s="169" t="s">
        <v>4723</v>
      </c>
      <c r="AZ286" s="159" t="s">
        <v>4724</v>
      </c>
      <c r="BA286" s="208"/>
      <c r="BB286" s="136" t="s">
        <v>91</v>
      </c>
      <c r="BC286" s="218"/>
      <c r="BD286" s="183" t="s">
        <v>4725</v>
      </c>
      <c r="BE286" s="159"/>
      <c r="BF286" s="184" t="s">
        <v>1743</v>
      </c>
      <c r="BG286" s="159" t="s">
        <v>4726</v>
      </c>
      <c r="BH286" s="138" t="s">
        <v>4727</v>
      </c>
      <c r="BI286" s="138" t="s">
        <v>1746</v>
      </c>
      <c r="BJ286" s="138" t="s">
        <v>4714</v>
      </c>
      <c r="BK286" s="139">
        <v>35892</v>
      </c>
      <c r="BL286" s="138" t="s">
        <v>4728</v>
      </c>
      <c r="BM286" s="138" t="s">
        <v>1750</v>
      </c>
      <c r="BN286" s="138" t="s">
        <v>4714</v>
      </c>
      <c r="BO286" s="139">
        <v>44998</v>
      </c>
      <c r="BP286" s="138"/>
      <c r="BQ286" s="138"/>
      <c r="BR286" s="138"/>
      <c r="BS286" s="139"/>
      <c r="BT286" s="138"/>
      <c r="BU286" s="138"/>
      <c r="BV286" s="138"/>
      <c r="BW286" s="139"/>
      <c r="BX286" s="138"/>
      <c r="BY286" s="138"/>
      <c r="BZ286" s="138"/>
      <c r="CA286" s="139"/>
      <c r="CB286" s="138"/>
      <c r="CC286" s="138"/>
      <c r="CD286" s="138"/>
      <c r="CE286" s="139"/>
      <c r="CF286" s="168"/>
      <c r="CG286" s="143" t="str">
        <f t="shared" si="3"/>
        <v/>
      </c>
      <c r="CH286" s="143" t="str">
        <f t="shared" si="4"/>
        <v/>
      </c>
      <c r="CI286" s="162"/>
      <c r="CJ286" s="143" t="s">
        <v>1752</v>
      </c>
      <c r="CK286" s="163"/>
      <c r="CL286" s="170"/>
      <c r="CM286" s="165"/>
      <c r="CN286" s="165"/>
      <c r="CO286" s="166"/>
      <c r="CP286" s="166"/>
      <c r="CQ286" s="166"/>
    </row>
    <row r="287" spans="1:95" ht="43.5">
      <c r="A287" s="28">
        <v>286</v>
      </c>
      <c r="B287" s="133" t="s">
        <v>4729</v>
      </c>
      <c r="C287" s="211" t="s">
        <v>4730</v>
      </c>
      <c r="D287" s="129" t="s">
        <v>1750</v>
      </c>
      <c r="E287" s="128" t="s">
        <v>5929</v>
      </c>
      <c r="F287" s="130" t="s">
        <v>5932</v>
      </c>
      <c r="G287" s="174" t="s">
        <v>2444</v>
      </c>
      <c r="H287" s="179" t="s">
        <v>5935</v>
      </c>
      <c r="I287" s="133"/>
      <c r="J287" s="134"/>
      <c r="K287" s="135"/>
      <c r="L287" s="169"/>
      <c r="M287" s="137"/>
      <c r="N287" s="137"/>
      <c r="O287" s="136"/>
      <c r="P287" s="212">
        <v>45865</v>
      </c>
      <c r="Q287" s="213">
        <v>45865</v>
      </c>
      <c r="R287" s="141"/>
      <c r="S287" s="142"/>
      <c r="T287" s="143"/>
      <c r="U287" s="138"/>
      <c r="V287" s="214" t="s">
        <v>2397</v>
      </c>
      <c r="W287" s="212">
        <v>36285</v>
      </c>
      <c r="X287" s="143">
        <f ca="1">IF(ISBLANK(W287),"di isi",DATEDIF(W287,NOW(),"y"))</f>
        <v>26</v>
      </c>
      <c r="Y287" s="143" t="str">
        <f ca="1">IF(X287&lt;18,"&lt;18",IF(AND(X287&gt;=18,X287&lt;=20),"18-20",IF(AND(X287&gt;=21,X287&lt;=30),"21-30",IF(AND(X287&gt;=31,X287&lt;=40),"31-40",IF(AND(X287&gt;=41,X287&lt;=50),"41-50",IF(AND(X287&gt;=51,X287&lt;=60),"51-60","&gt;60"))))))</f>
        <v>21-30</v>
      </c>
      <c r="Z287" s="138" t="s">
        <v>72</v>
      </c>
      <c r="AA287" s="138" t="s">
        <v>73</v>
      </c>
      <c r="AB287" s="145" t="s">
        <v>4365</v>
      </c>
      <c r="AC287" s="134" t="s">
        <v>75</v>
      </c>
      <c r="AD287" s="169" t="s">
        <v>2684</v>
      </c>
      <c r="AE287" s="170" t="s">
        <v>4731</v>
      </c>
      <c r="AF287" s="169"/>
      <c r="AG287" s="159"/>
      <c r="AH287" s="214"/>
      <c r="AI287" s="169" t="s">
        <v>4732</v>
      </c>
      <c r="AJ287" s="150" t="s">
        <v>4733</v>
      </c>
      <c r="AK287" s="151">
        <f>LEN(AJ287)</f>
        <v>16</v>
      </c>
      <c r="AL287" s="244" t="s">
        <v>4260</v>
      </c>
      <c r="AM287" s="169" t="s">
        <v>1734</v>
      </c>
      <c r="AN287" s="229" t="s">
        <v>110</v>
      </c>
      <c r="AO287" s="229" t="s">
        <v>111</v>
      </c>
      <c r="AP287" s="229" t="s">
        <v>80</v>
      </c>
      <c r="AQ287" s="230" t="s">
        <v>81</v>
      </c>
      <c r="AR287" s="134"/>
      <c r="AS287" s="222" t="s">
        <v>4734</v>
      </c>
      <c r="AT287" s="159" t="s">
        <v>4735</v>
      </c>
      <c r="AU287" s="156" t="s">
        <v>4736</v>
      </c>
      <c r="AV287" s="156" t="s">
        <v>4597</v>
      </c>
      <c r="AW287" s="159" t="s">
        <v>4737</v>
      </c>
      <c r="AX287" s="169" t="s">
        <v>4738</v>
      </c>
      <c r="AY287" s="169" t="s">
        <v>4232</v>
      </c>
      <c r="AZ287" s="226" t="s">
        <v>4739</v>
      </c>
      <c r="BA287" s="208"/>
      <c r="BB287" s="136" t="s">
        <v>91</v>
      </c>
      <c r="BC287" s="218" t="s">
        <v>4740</v>
      </c>
      <c r="BD287" s="157" t="s">
        <v>4741</v>
      </c>
      <c r="BE287" s="159"/>
      <c r="BF287" s="138" t="s">
        <v>1810</v>
      </c>
      <c r="BG287" s="159" t="s">
        <v>4742</v>
      </c>
      <c r="BH287" s="138"/>
      <c r="BI287" s="138"/>
      <c r="BJ287" s="138"/>
      <c r="BK287" s="139"/>
      <c r="BL287" s="138"/>
      <c r="BM287" s="138"/>
      <c r="BN287" s="138"/>
      <c r="BO287" s="139"/>
      <c r="BP287" s="138"/>
      <c r="BQ287" s="138"/>
      <c r="BR287" s="138"/>
      <c r="BS287" s="139"/>
      <c r="BT287" s="138"/>
      <c r="BU287" s="138"/>
      <c r="BV287" s="138"/>
      <c r="BW287" s="139"/>
      <c r="BX287" s="138"/>
      <c r="BY287" s="138"/>
      <c r="BZ287" s="138"/>
      <c r="CA287" s="139"/>
      <c r="CB287" s="138"/>
      <c r="CC287" s="138"/>
      <c r="CD287" s="138"/>
      <c r="CE287" s="139"/>
      <c r="CF287" s="168">
        <v>45798</v>
      </c>
      <c r="CG287" s="143">
        <f t="shared" si="3"/>
        <v>5</v>
      </c>
      <c r="CH287" s="143">
        <f t="shared" si="4"/>
        <v>2025</v>
      </c>
      <c r="CI287" s="162" t="s">
        <v>3100</v>
      </c>
      <c r="CJ287" s="143" t="s">
        <v>1759</v>
      </c>
      <c r="CK287" s="163"/>
      <c r="CL287" s="170" t="s">
        <v>2147</v>
      </c>
      <c r="CM287" s="165"/>
      <c r="CN287" s="165"/>
      <c r="CO287" s="166"/>
      <c r="CP287" s="166"/>
      <c r="CQ287" s="166"/>
    </row>
    <row r="288" spans="1:95" ht="15">
      <c r="A288" s="28">
        <v>287</v>
      </c>
      <c r="B288" s="133" t="s">
        <v>4823</v>
      </c>
      <c r="C288" s="211" t="s">
        <v>4824</v>
      </c>
      <c r="D288" s="129" t="s">
        <v>1750</v>
      </c>
      <c r="E288" s="128" t="s">
        <v>5929</v>
      </c>
      <c r="F288" s="130" t="s">
        <v>5932</v>
      </c>
      <c r="G288" s="174" t="s">
        <v>2444</v>
      </c>
      <c r="H288" s="179" t="s">
        <v>5935</v>
      </c>
      <c r="I288" s="133"/>
      <c r="J288" s="134"/>
      <c r="K288" s="135"/>
      <c r="L288" s="169"/>
      <c r="M288" s="137"/>
      <c r="N288" s="137"/>
      <c r="O288" s="136"/>
      <c r="P288" s="212">
        <v>45870</v>
      </c>
      <c r="Q288" s="212">
        <v>45870</v>
      </c>
      <c r="R288" s="213">
        <v>45870</v>
      </c>
      <c r="S288" s="142"/>
      <c r="T288" s="143"/>
      <c r="U288" s="138"/>
      <c r="V288" s="214" t="s">
        <v>4825</v>
      </c>
      <c r="W288" s="212">
        <v>35175</v>
      </c>
      <c r="X288" s="143">
        <f ca="1">IF(ISBLANK(W288),"di isi",DATEDIF(W288,NOW(),"y"))</f>
        <v>29</v>
      </c>
      <c r="Y288" s="143" t="str">
        <f ca="1">IF(X288&lt;18,"&lt;18",IF(AND(X288&gt;=18,X288&lt;=20),"18-20",IF(AND(X288&gt;=21,X288&lt;=30),"21-30",IF(AND(X288&gt;=31,X288&lt;=40),"31-40",IF(AND(X288&gt;=41,X288&lt;=50),"41-50",IF(AND(X288&gt;=51,X288&lt;=60),"51-60","&gt;60"))))))</f>
        <v>21-30</v>
      </c>
      <c r="Z288" s="138" t="s">
        <v>72</v>
      </c>
      <c r="AA288" s="138" t="s">
        <v>73</v>
      </c>
      <c r="AB288" s="145" t="s">
        <v>4365</v>
      </c>
      <c r="AC288" s="134" t="s">
        <v>75</v>
      </c>
      <c r="AD288" s="169" t="s">
        <v>4809</v>
      </c>
      <c r="AE288" s="169" t="s">
        <v>4826</v>
      </c>
      <c r="AF288" s="169"/>
      <c r="AG288" s="159"/>
      <c r="AH288" s="214"/>
      <c r="AI288" s="169" t="s">
        <v>4827</v>
      </c>
      <c r="AJ288" s="150" t="s">
        <v>4828</v>
      </c>
      <c r="AK288" s="151">
        <f>LEN(AJ288)</f>
        <v>16</v>
      </c>
      <c r="AL288" s="244" t="s">
        <v>4829</v>
      </c>
      <c r="AM288" s="169" t="s">
        <v>1734</v>
      </c>
      <c r="AN288" s="229" t="s">
        <v>650</v>
      </c>
      <c r="AO288" s="229" t="s">
        <v>253</v>
      </c>
      <c r="AP288" s="229" t="s">
        <v>80</v>
      </c>
      <c r="AQ288" s="230" t="s">
        <v>81</v>
      </c>
      <c r="AR288" s="134"/>
      <c r="AS288" s="222" t="s">
        <v>4830</v>
      </c>
      <c r="AT288" s="159" t="s">
        <v>4831</v>
      </c>
      <c r="AU288" s="156" t="s">
        <v>4832</v>
      </c>
      <c r="AV288" s="156" t="s">
        <v>2327</v>
      </c>
      <c r="AW288" s="159" t="s">
        <v>4833</v>
      </c>
      <c r="AX288" s="169" t="s">
        <v>4834</v>
      </c>
      <c r="AY288" s="169" t="s">
        <v>2327</v>
      </c>
      <c r="AZ288" s="159" t="s">
        <v>4835</v>
      </c>
      <c r="BA288" s="208"/>
      <c r="BB288" s="136" t="s">
        <v>91</v>
      </c>
      <c r="BC288" s="218" t="s">
        <v>4836</v>
      </c>
      <c r="BD288" s="183" t="s">
        <v>4837</v>
      </c>
      <c r="BE288" s="159"/>
      <c r="BF288" s="138" t="s">
        <v>1810</v>
      </c>
      <c r="BG288" s="159" t="s">
        <v>4838</v>
      </c>
      <c r="BH288" s="138"/>
      <c r="BI288" s="138"/>
      <c r="BJ288" s="138"/>
      <c r="BK288" s="139"/>
      <c r="BL288" s="138"/>
      <c r="BM288" s="138"/>
      <c r="BN288" s="138"/>
      <c r="BO288" s="139"/>
      <c r="BP288" s="138"/>
      <c r="BQ288" s="138"/>
      <c r="BR288" s="138"/>
      <c r="BS288" s="139"/>
      <c r="BT288" s="138"/>
      <c r="BU288" s="138"/>
      <c r="BV288" s="138"/>
      <c r="BW288" s="139"/>
      <c r="BX288" s="138"/>
      <c r="BY288" s="138"/>
      <c r="BZ288" s="138"/>
      <c r="CA288" s="139"/>
      <c r="CB288" s="138"/>
      <c r="CC288" s="138"/>
      <c r="CD288" s="138"/>
      <c r="CE288" s="139"/>
      <c r="CF288" s="168"/>
      <c r="CG288" s="143" t="str">
        <f t="shared" si="3"/>
        <v/>
      </c>
      <c r="CH288" s="143" t="str">
        <f t="shared" si="4"/>
        <v/>
      </c>
      <c r="CI288" s="162"/>
      <c r="CJ288" s="143" t="s">
        <v>1752</v>
      </c>
      <c r="CK288" s="163"/>
      <c r="CL288" s="170"/>
      <c r="CM288" s="165"/>
      <c r="CN288" s="165"/>
      <c r="CO288" s="166"/>
      <c r="CP288" s="166"/>
      <c r="CQ288" s="166"/>
    </row>
    <row r="289" spans="1:95" ht="15">
      <c r="A289" s="103">
        <v>288</v>
      </c>
      <c r="B289" s="133" t="s">
        <v>4839</v>
      </c>
      <c r="C289" s="211" t="s">
        <v>4840</v>
      </c>
      <c r="D289" s="129" t="s">
        <v>1750</v>
      </c>
      <c r="E289" s="128" t="s">
        <v>5929</v>
      </c>
      <c r="F289" s="130" t="s">
        <v>5932</v>
      </c>
      <c r="G289" s="174" t="s">
        <v>2444</v>
      </c>
      <c r="H289" s="179" t="s">
        <v>5935</v>
      </c>
      <c r="I289" s="133"/>
      <c r="J289" s="134"/>
      <c r="K289" s="135"/>
      <c r="L289" s="169"/>
      <c r="M289" s="137"/>
      <c r="N289" s="137"/>
      <c r="O289" s="136"/>
      <c r="P289" s="212">
        <v>45870</v>
      </c>
      <c r="Q289" s="212">
        <v>45870</v>
      </c>
      <c r="R289" s="213">
        <v>45870</v>
      </c>
      <c r="S289" s="142"/>
      <c r="T289" s="143"/>
      <c r="U289" s="138"/>
      <c r="V289" s="214" t="s">
        <v>4841</v>
      </c>
      <c r="W289" s="212">
        <v>35618</v>
      </c>
      <c r="X289" s="143">
        <f ca="1">IF(ISBLANK(W289),"di isi",DATEDIF(W289,NOW(),"y"))</f>
        <v>28</v>
      </c>
      <c r="Y289" s="143" t="str">
        <f ca="1">IF(X289&lt;18,"&lt;18",IF(AND(X289&gt;=18,X289&lt;=20),"18-20",IF(AND(X289&gt;=21,X289&lt;=30),"21-30",IF(AND(X289&gt;=31,X289&lt;=40),"31-40",IF(AND(X289&gt;=41,X289&lt;=50),"41-50",IF(AND(X289&gt;=51,X289&lt;=60),"51-60","&gt;60"))))))</f>
        <v>21-30</v>
      </c>
      <c r="Z289" s="138" t="s">
        <v>72</v>
      </c>
      <c r="AA289" s="138" t="s">
        <v>73</v>
      </c>
      <c r="AB289" s="145" t="s">
        <v>4365</v>
      </c>
      <c r="AC289" s="134" t="s">
        <v>75</v>
      </c>
      <c r="AD289" s="169" t="s">
        <v>2684</v>
      </c>
      <c r="AE289" s="169" t="s">
        <v>409</v>
      </c>
      <c r="AF289" s="169"/>
      <c r="AG289" s="159"/>
      <c r="AH289" s="214"/>
      <c r="AI289" s="169" t="s">
        <v>4842</v>
      </c>
      <c r="AJ289" s="150" t="s">
        <v>4843</v>
      </c>
      <c r="AK289" s="151">
        <f>LEN(AJ289)</f>
        <v>16</v>
      </c>
      <c r="AL289" s="244" t="s">
        <v>2800</v>
      </c>
      <c r="AM289" s="169" t="s">
        <v>1734</v>
      </c>
      <c r="AN289" s="229" t="s">
        <v>110</v>
      </c>
      <c r="AO289" s="229" t="s">
        <v>111</v>
      </c>
      <c r="AP289" s="229" t="s">
        <v>80</v>
      </c>
      <c r="AQ289" s="230" t="s">
        <v>81</v>
      </c>
      <c r="AR289" s="134"/>
      <c r="AS289" s="222" t="s">
        <v>4844</v>
      </c>
      <c r="AT289" s="159" t="s">
        <v>4845</v>
      </c>
      <c r="AU289" s="156" t="s">
        <v>4383</v>
      </c>
      <c r="AV289" s="156" t="s">
        <v>4597</v>
      </c>
      <c r="AW289" s="159" t="s">
        <v>4846</v>
      </c>
      <c r="AX289" s="169" t="s">
        <v>4847</v>
      </c>
      <c r="AY289" s="169" t="s">
        <v>369</v>
      </c>
      <c r="AZ289" s="159" t="s">
        <v>4848</v>
      </c>
      <c r="BA289" s="208"/>
      <c r="BB289" s="136" t="s">
        <v>91</v>
      </c>
      <c r="BC289" s="218" t="s">
        <v>4849</v>
      </c>
      <c r="BD289" s="183" t="s">
        <v>4850</v>
      </c>
      <c r="BE289" s="159"/>
      <c r="BF289" s="138" t="s">
        <v>1810</v>
      </c>
      <c r="BG289" s="159" t="s">
        <v>4851</v>
      </c>
      <c r="BH289" s="138"/>
      <c r="BI289" s="138"/>
      <c r="BJ289" s="138"/>
      <c r="BK289" s="139"/>
      <c r="BL289" s="138"/>
      <c r="BM289" s="138"/>
      <c r="BN289" s="138"/>
      <c r="BO289" s="139"/>
      <c r="BP289" s="138"/>
      <c r="BQ289" s="138"/>
      <c r="BR289" s="138"/>
      <c r="BS289" s="139"/>
      <c r="BT289" s="138"/>
      <c r="BU289" s="138"/>
      <c r="BV289" s="138"/>
      <c r="BW289" s="139"/>
      <c r="BX289" s="138"/>
      <c r="BY289" s="138"/>
      <c r="BZ289" s="138"/>
      <c r="CA289" s="139"/>
      <c r="CB289" s="138"/>
      <c r="CC289" s="138"/>
      <c r="CD289" s="138"/>
      <c r="CE289" s="139"/>
      <c r="CF289" s="168"/>
      <c r="CG289" s="143" t="str">
        <f t="shared" si="3"/>
        <v/>
      </c>
      <c r="CH289" s="143" t="str">
        <f t="shared" si="4"/>
        <v/>
      </c>
      <c r="CI289" s="162"/>
      <c r="CJ289" s="143" t="s">
        <v>1752</v>
      </c>
      <c r="CK289" s="163"/>
      <c r="CL289" s="170"/>
      <c r="CM289" s="165"/>
      <c r="CN289" s="165"/>
      <c r="CO289" s="166"/>
      <c r="CP289" s="166"/>
      <c r="CQ289" s="166"/>
    </row>
    <row r="290" spans="1:95" ht="15">
      <c r="A290" s="28">
        <v>289</v>
      </c>
      <c r="B290" s="133" t="s">
        <v>5307</v>
      </c>
      <c r="C290" s="128" t="s">
        <v>5308</v>
      </c>
      <c r="D290" s="129" t="s">
        <v>1750</v>
      </c>
      <c r="E290" s="128" t="s">
        <v>5929</v>
      </c>
      <c r="F290" s="130" t="s">
        <v>5932</v>
      </c>
      <c r="G290" s="174" t="s">
        <v>2444</v>
      </c>
      <c r="H290" s="179" t="s">
        <v>5935</v>
      </c>
      <c r="I290" s="133"/>
      <c r="J290" s="134"/>
      <c r="K290" s="135"/>
      <c r="L290" s="169"/>
      <c r="M290" s="137"/>
      <c r="N290" s="137"/>
      <c r="O290" s="136"/>
      <c r="P290" s="212">
        <v>45896</v>
      </c>
      <c r="Q290" s="213">
        <v>45896</v>
      </c>
      <c r="R290" s="141"/>
      <c r="S290" s="142"/>
      <c r="T290" s="143"/>
      <c r="U290" s="138"/>
      <c r="V290" s="214" t="s">
        <v>110</v>
      </c>
      <c r="W290" s="212">
        <v>39326</v>
      </c>
      <c r="X290" s="143">
        <f ca="1">IF(ISBLANK(W290),"di isi",DATEDIF(W290,NOW(),"y"))</f>
        <v>18</v>
      </c>
      <c r="Y290" s="143" t="str">
        <f ca="1">IF(X290&lt;18,"&lt;18",IF(AND(X290&gt;=18,X290&lt;=20),"18-20",IF(AND(X290&gt;=21,X290&lt;=30),"21-30",IF(AND(X290&gt;=31,X290&lt;=40),"31-40",IF(AND(X290&gt;=41,X290&lt;=50),"41-50",IF(AND(X290&gt;=51,X290&lt;=60),"51-60","&gt;60"))))))</f>
        <v>18-20</v>
      </c>
      <c r="Z290" s="138" t="s">
        <v>72</v>
      </c>
      <c r="AA290" s="138" t="s">
        <v>73</v>
      </c>
      <c r="AB290" s="145" t="s">
        <v>4365</v>
      </c>
      <c r="AC290" s="134" t="s">
        <v>556</v>
      </c>
      <c r="AD290" s="169" t="s">
        <v>1861</v>
      </c>
      <c r="AE290" s="169" t="s">
        <v>215</v>
      </c>
      <c r="AF290" s="169"/>
      <c r="AG290" s="159"/>
      <c r="AH290" s="214"/>
      <c r="AI290" s="169" t="s">
        <v>5309</v>
      </c>
      <c r="AJ290" s="150" t="s">
        <v>5310</v>
      </c>
      <c r="AK290" s="151">
        <f>LEN(AJ290)</f>
        <v>16</v>
      </c>
      <c r="AL290" s="244" t="s">
        <v>4163</v>
      </c>
      <c r="AM290" s="169" t="s">
        <v>1865</v>
      </c>
      <c r="AN290" s="229" t="s">
        <v>110</v>
      </c>
      <c r="AO290" s="229" t="s">
        <v>111</v>
      </c>
      <c r="AP290" s="229" t="s">
        <v>80</v>
      </c>
      <c r="AQ290" s="230" t="s">
        <v>81</v>
      </c>
      <c r="AR290" s="134"/>
      <c r="AS290" s="222" t="s">
        <v>5311</v>
      </c>
      <c r="AT290" s="159" t="s">
        <v>5312</v>
      </c>
      <c r="AU290" s="156" t="s">
        <v>5313</v>
      </c>
      <c r="AV290" s="156" t="s">
        <v>2197</v>
      </c>
      <c r="AW290" s="159" t="s">
        <v>5312</v>
      </c>
      <c r="AX290" s="169" t="s">
        <v>1445</v>
      </c>
      <c r="AY290" s="169" t="s">
        <v>88</v>
      </c>
      <c r="AZ290" s="159" t="s">
        <v>5314</v>
      </c>
      <c r="BA290" s="208"/>
      <c r="BB290" s="136" t="s">
        <v>91</v>
      </c>
      <c r="BC290" s="218">
        <v>53762</v>
      </c>
      <c r="BD290" s="243" t="s">
        <v>5315</v>
      </c>
      <c r="BE290" s="159"/>
      <c r="BF290" s="138" t="s">
        <v>1810</v>
      </c>
      <c r="BG290" s="159" t="s">
        <v>5316</v>
      </c>
      <c r="BH290" s="138"/>
      <c r="BI290" s="138"/>
      <c r="BJ290" s="138"/>
      <c r="BK290" s="139"/>
      <c r="BL290" s="138"/>
      <c r="BM290" s="138"/>
      <c r="BN290" s="138"/>
      <c r="BO290" s="139"/>
      <c r="BP290" s="138"/>
      <c r="BQ290" s="138"/>
      <c r="BR290" s="138"/>
      <c r="BS290" s="139"/>
      <c r="BT290" s="138"/>
      <c r="BU290" s="138"/>
      <c r="BV290" s="138"/>
      <c r="BW290" s="139"/>
      <c r="BX290" s="138"/>
      <c r="BY290" s="138"/>
      <c r="BZ290" s="138"/>
      <c r="CA290" s="139"/>
      <c r="CB290" s="138"/>
      <c r="CC290" s="138"/>
      <c r="CD290" s="138"/>
      <c r="CE290" s="139"/>
      <c r="CF290" s="168"/>
      <c r="CG290" s="143" t="str">
        <f t="shared" si="3"/>
        <v/>
      </c>
      <c r="CH290" s="143" t="str">
        <f t="shared" si="4"/>
        <v/>
      </c>
      <c r="CI290" s="162"/>
      <c r="CJ290" s="143" t="s">
        <v>1752</v>
      </c>
      <c r="CK290" s="163"/>
      <c r="CL290" s="170"/>
      <c r="CM290" s="165"/>
      <c r="CN290" s="165"/>
      <c r="CO290" s="166"/>
      <c r="CP290" s="166"/>
      <c r="CQ290" s="166"/>
    </row>
    <row r="291" spans="1:95" ht="15">
      <c r="A291" s="28">
        <v>290</v>
      </c>
      <c r="B291" s="133" t="s">
        <v>5317</v>
      </c>
      <c r="C291" s="211" t="s">
        <v>5318</v>
      </c>
      <c r="D291" s="129" t="s">
        <v>1750</v>
      </c>
      <c r="E291" s="128" t="s">
        <v>5929</v>
      </c>
      <c r="F291" s="130" t="s">
        <v>5932</v>
      </c>
      <c r="G291" s="174" t="s">
        <v>2444</v>
      </c>
      <c r="H291" s="179" t="s">
        <v>5935</v>
      </c>
      <c r="I291" s="133"/>
      <c r="J291" s="134" t="s">
        <v>2047</v>
      </c>
      <c r="K291" s="135" t="e">
        <f>VLOOKUP(J291,#REF!,3,0)</f>
        <v>#REF!</v>
      </c>
      <c r="L291" s="169"/>
      <c r="M291" s="137"/>
      <c r="N291" s="137"/>
      <c r="O291" s="136"/>
      <c r="P291" s="212">
        <v>45894</v>
      </c>
      <c r="Q291" s="213">
        <v>45894</v>
      </c>
      <c r="R291" s="141" t="str">
        <f ca="1">IF(ISBLANK(Q291),"N.A",DATEDIF($Q291,NOW(),"y")&amp;"."&amp;DATEDIF($Q291,NOW(),"ym"))</f>
        <v>0.2</v>
      </c>
      <c r="S291" s="142">
        <f ca="1">IF(ISBLANK(Q291),"N.A",DATEDIF($Q291,NOW(),"y"))</f>
        <v>0</v>
      </c>
      <c r="T291" s="143" t="str">
        <f ca="1">IF(S291&lt;2,"&lt;2",IF(AND(S291&gt;=2,S291&lt;=5),"2-5",IF(AND(S291&gt;5,S291&lt;=10),"6-10",IF(AND(S291&gt;10,S291&lt;=15),"11-15","&gt;15"))))</f>
        <v>&lt;2</v>
      </c>
      <c r="U291" s="138"/>
      <c r="V291" s="214" t="s">
        <v>428</v>
      </c>
      <c r="W291" s="212">
        <v>31556</v>
      </c>
      <c r="X291" s="143">
        <f ca="1">IF(ISBLANK(W291),"di isi",DATEDIF(W291,NOW(),"y"))</f>
        <v>39</v>
      </c>
      <c r="Y291" s="143" t="str">
        <f ca="1">IF(X291&lt;18,"&lt;18",IF(AND(X291&gt;=18,X291&lt;=20),"18-20",IF(AND(X291&gt;=21,X291&lt;=30),"21-30",IF(AND(X291&gt;=31,X291&lt;=40),"31-40",IF(AND(X291&gt;=41,X291&lt;=50),"41-50",IF(AND(X291&gt;=51,X291&lt;=60),"51-60","&gt;60"))))))</f>
        <v>31-40</v>
      </c>
      <c r="Z291" s="138" t="s">
        <v>72</v>
      </c>
      <c r="AA291" s="138" t="s">
        <v>73</v>
      </c>
      <c r="AB291" s="145" t="s">
        <v>4365</v>
      </c>
      <c r="AC291" s="134" t="s">
        <v>5319</v>
      </c>
      <c r="AD291" s="169" t="s">
        <v>5320</v>
      </c>
      <c r="AE291" s="169" t="s">
        <v>5321</v>
      </c>
      <c r="AF291" s="169"/>
      <c r="AG291" s="159"/>
      <c r="AH291" s="214"/>
      <c r="AI291" s="169" t="s">
        <v>5322</v>
      </c>
      <c r="AJ291" s="150" t="s">
        <v>5323</v>
      </c>
      <c r="AK291" s="151">
        <f>LEN(AJ291)</f>
        <v>16</v>
      </c>
      <c r="AL291" s="244" t="s">
        <v>1888</v>
      </c>
      <c r="AM291" s="169" t="s">
        <v>1734</v>
      </c>
      <c r="AN291" s="229" t="s">
        <v>110</v>
      </c>
      <c r="AO291" s="229" t="s">
        <v>111</v>
      </c>
      <c r="AP291" s="229" t="s">
        <v>80</v>
      </c>
      <c r="AQ291" s="230" t="s">
        <v>81</v>
      </c>
      <c r="AR291" s="134"/>
      <c r="AS291" s="222" t="s">
        <v>5324</v>
      </c>
      <c r="AT291" s="159" t="s">
        <v>5325</v>
      </c>
      <c r="AU291" s="156" t="s">
        <v>5326</v>
      </c>
      <c r="AV291" s="156" t="s">
        <v>85</v>
      </c>
      <c r="AW291" s="159" t="s">
        <v>5327</v>
      </c>
      <c r="AX291" s="169" t="s">
        <v>5328</v>
      </c>
      <c r="AY291" s="169" t="s">
        <v>165</v>
      </c>
      <c r="AZ291" s="159" t="s">
        <v>5329</v>
      </c>
      <c r="BA291" s="208"/>
      <c r="BB291" s="136" t="s">
        <v>91</v>
      </c>
      <c r="BC291" s="218"/>
      <c r="BD291" s="183" t="s">
        <v>5330</v>
      </c>
      <c r="BE291" s="159"/>
      <c r="BF291" s="138" t="s">
        <v>1743</v>
      </c>
      <c r="BG291" s="159" t="s">
        <v>5331</v>
      </c>
      <c r="BH291" s="138" t="s">
        <v>5326</v>
      </c>
      <c r="BI291" s="138" t="s">
        <v>1746</v>
      </c>
      <c r="BJ291" s="138" t="s">
        <v>110</v>
      </c>
      <c r="BK291" s="139">
        <v>33717</v>
      </c>
      <c r="BL291" s="138" t="s">
        <v>5332</v>
      </c>
      <c r="BM291" s="138" t="s">
        <v>1746</v>
      </c>
      <c r="BN291" s="138" t="s">
        <v>111</v>
      </c>
      <c r="BO291" s="139">
        <v>41665</v>
      </c>
      <c r="BP291" s="138" t="s">
        <v>5333</v>
      </c>
      <c r="BQ291" s="138" t="s">
        <v>1746</v>
      </c>
      <c r="BR291" s="138" t="s">
        <v>1671</v>
      </c>
      <c r="BS291" s="139">
        <v>42737</v>
      </c>
      <c r="BT291" s="138"/>
      <c r="BU291" s="138"/>
      <c r="BV291" s="138"/>
      <c r="BW291" s="139"/>
      <c r="BX291" s="138"/>
      <c r="BY291" s="138"/>
      <c r="BZ291" s="138"/>
      <c r="CA291" s="139"/>
      <c r="CB291" s="138"/>
      <c r="CC291" s="138"/>
      <c r="CD291" s="138"/>
      <c r="CE291" s="139"/>
      <c r="CF291" s="168"/>
      <c r="CG291" s="143" t="str">
        <f t="shared" si="3"/>
        <v/>
      </c>
      <c r="CH291" s="143" t="str">
        <f t="shared" si="4"/>
        <v/>
      </c>
      <c r="CI291" s="162"/>
      <c r="CJ291" s="143" t="s">
        <v>1752</v>
      </c>
      <c r="CK291" s="163"/>
      <c r="CL291" s="170"/>
      <c r="CM291" s="165"/>
      <c r="CN291" s="165"/>
      <c r="CO291" s="166"/>
      <c r="CP291" s="166"/>
      <c r="CQ291" s="166"/>
    </row>
    <row r="292" spans="1:95" ht="15">
      <c r="A292" s="103">
        <v>291</v>
      </c>
      <c r="B292" s="133" t="s">
        <v>5416</v>
      </c>
      <c r="C292" s="211" t="s">
        <v>5417</v>
      </c>
      <c r="D292" s="129" t="s">
        <v>1750</v>
      </c>
      <c r="E292" s="128" t="s">
        <v>5929</v>
      </c>
      <c r="F292" s="130" t="s">
        <v>5932</v>
      </c>
      <c r="G292" s="174" t="s">
        <v>2444</v>
      </c>
      <c r="H292" s="179" t="s">
        <v>5935</v>
      </c>
      <c r="I292" s="133"/>
      <c r="J292" s="134" t="s">
        <v>2047</v>
      </c>
      <c r="K292" s="135" t="e">
        <f>VLOOKUP(J292,#REF!,3,0)</f>
        <v>#REF!</v>
      </c>
      <c r="L292" s="169"/>
      <c r="M292" s="137"/>
      <c r="N292" s="137"/>
      <c r="O292" s="136"/>
      <c r="P292" s="212">
        <v>45891</v>
      </c>
      <c r="Q292" s="213">
        <v>45891</v>
      </c>
      <c r="R292" s="141" t="str">
        <f ca="1">IF(ISBLANK(Q292),"N.A",DATEDIF($Q292,NOW(),"y")&amp;"."&amp;DATEDIF($Q292,NOW(),"ym"))</f>
        <v>0.2</v>
      </c>
      <c r="S292" s="142">
        <f ca="1">IF(ISBLANK(Q292),"N.A",DATEDIF($Q292,NOW(),"y"))</f>
        <v>0</v>
      </c>
      <c r="T292" s="143" t="str">
        <f ca="1">IF(S292&lt;2,"&lt;2",IF(AND(S292&gt;=2,S292&lt;=5),"2-5",IF(AND(S292&gt;5,S292&lt;=10),"6-10",IF(AND(S292&gt;10,S292&lt;=15),"11-15","&gt;15"))))</f>
        <v>&lt;2</v>
      </c>
      <c r="U292" s="138"/>
      <c r="V292" s="214" t="s">
        <v>80</v>
      </c>
      <c r="W292" s="212">
        <v>33740</v>
      </c>
      <c r="X292" s="143">
        <f ca="1">IF(ISBLANK(W292),"di isi",DATEDIF(W292,NOW(),"y"))</f>
        <v>33</v>
      </c>
      <c r="Y292" s="143" t="str">
        <f ca="1">IF(X292&lt;18,"&lt;18",IF(AND(X292&gt;=18,X292&lt;=20),"18-20",IF(AND(X292&gt;=21,X292&lt;=30),"21-30",IF(AND(X292&gt;=31,X292&lt;=40),"31-40",IF(AND(X292&gt;=41,X292&lt;=50),"41-50",IF(AND(X292&gt;=51,X292&lt;=60),"51-60","&gt;60"))))))</f>
        <v>31-40</v>
      </c>
      <c r="Z292" s="138" t="s">
        <v>72</v>
      </c>
      <c r="AA292" s="138" t="s">
        <v>73</v>
      </c>
      <c r="AB292" s="145" t="s">
        <v>4365</v>
      </c>
      <c r="AC292" s="134" t="s">
        <v>184</v>
      </c>
      <c r="AD292" s="169" t="s">
        <v>930</v>
      </c>
      <c r="AE292" s="169" t="s">
        <v>308</v>
      </c>
      <c r="AF292" s="169"/>
      <c r="AG292" s="159"/>
      <c r="AH292" s="214"/>
      <c r="AI292" s="169" t="s">
        <v>5418</v>
      </c>
      <c r="AJ292" s="150" t="s">
        <v>5419</v>
      </c>
      <c r="AK292" s="151">
        <f>LEN(AJ292)</f>
        <v>16</v>
      </c>
      <c r="AL292" s="244" t="s">
        <v>318</v>
      </c>
      <c r="AM292" s="169" t="s">
        <v>1734</v>
      </c>
      <c r="AN292" s="229" t="s">
        <v>318</v>
      </c>
      <c r="AO292" s="229" t="s">
        <v>253</v>
      </c>
      <c r="AP292" s="229" t="s">
        <v>80</v>
      </c>
      <c r="AQ292" s="230" t="s">
        <v>81</v>
      </c>
      <c r="AR292" s="134"/>
      <c r="AS292" s="222" t="s">
        <v>5420</v>
      </c>
      <c r="AT292" s="159" t="s">
        <v>5421</v>
      </c>
      <c r="AU292" s="156" t="s">
        <v>5422</v>
      </c>
      <c r="AV292" s="156" t="s">
        <v>1738</v>
      </c>
      <c r="AW292" s="159" t="s">
        <v>5423</v>
      </c>
      <c r="AX292" s="169" t="s">
        <v>5424</v>
      </c>
      <c r="AY292" s="169" t="s">
        <v>1963</v>
      </c>
      <c r="AZ292" s="159" t="s">
        <v>5425</v>
      </c>
      <c r="BA292" s="208"/>
      <c r="BB292" s="136" t="s">
        <v>91</v>
      </c>
      <c r="BC292" s="218" t="s">
        <v>5426</v>
      </c>
      <c r="BD292" s="183" t="s">
        <v>5427</v>
      </c>
      <c r="BE292" s="159"/>
      <c r="BF292" s="138" t="s">
        <v>1743</v>
      </c>
      <c r="BG292" s="159" t="s">
        <v>5428</v>
      </c>
      <c r="BH292" s="138" t="s">
        <v>5429</v>
      </c>
      <c r="BI292" s="138" t="s">
        <v>1746</v>
      </c>
      <c r="BJ292" s="138" t="s">
        <v>5430</v>
      </c>
      <c r="BK292" s="139">
        <v>35109</v>
      </c>
      <c r="BL292" s="138" t="s">
        <v>5431</v>
      </c>
      <c r="BM292" s="138" t="s">
        <v>1750</v>
      </c>
      <c r="BN292" s="138" t="s">
        <v>5432</v>
      </c>
      <c r="BO292" s="139">
        <v>41256</v>
      </c>
      <c r="BP292" s="138" t="s">
        <v>5433</v>
      </c>
      <c r="BQ292" s="138" t="s">
        <v>1746</v>
      </c>
      <c r="BR292" s="138" t="s">
        <v>318</v>
      </c>
      <c r="BS292" s="139">
        <v>43623</v>
      </c>
      <c r="BT292" s="138"/>
      <c r="BU292" s="138"/>
      <c r="BV292" s="138"/>
      <c r="BW292" s="139"/>
      <c r="BX292" s="138"/>
      <c r="BY292" s="138"/>
      <c r="BZ292" s="138"/>
      <c r="CA292" s="139"/>
      <c r="CB292" s="138"/>
      <c r="CC292" s="138"/>
      <c r="CD292" s="138"/>
      <c r="CE292" s="139"/>
      <c r="CF292" s="168"/>
      <c r="CG292" s="143" t="str">
        <f t="shared" si="3"/>
        <v/>
      </c>
      <c r="CH292" s="143" t="str">
        <f t="shared" si="4"/>
        <v/>
      </c>
      <c r="CI292" s="162"/>
      <c r="CJ292" s="143" t="s">
        <v>1752</v>
      </c>
      <c r="CK292" s="163"/>
      <c r="CL292" s="170"/>
      <c r="CM292" s="165"/>
      <c r="CN292" s="165"/>
      <c r="CO292" s="166"/>
      <c r="CP292" s="166"/>
      <c r="CQ292" s="166"/>
    </row>
    <row r="293" spans="1:95" ht="15">
      <c r="A293" s="28">
        <v>292</v>
      </c>
      <c r="B293" s="133" t="s">
        <v>5434</v>
      </c>
      <c r="C293" s="211" t="s">
        <v>5435</v>
      </c>
      <c r="D293" s="129" t="s">
        <v>1750</v>
      </c>
      <c r="E293" s="128" t="s">
        <v>5929</v>
      </c>
      <c r="F293" s="130" t="s">
        <v>5932</v>
      </c>
      <c r="G293" s="174" t="s">
        <v>2444</v>
      </c>
      <c r="H293" s="179" t="s">
        <v>5935</v>
      </c>
      <c r="I293" s="133"/>
      <c r="J293" s="134" t="s">
        <v>2047</v>
      </c>
      <c r="K293" s="135" t="e">
        <f>VLOOKUP(J293,#REF!,3,0)</f>
        <v>#REF!</v>
      </c>
      <c r="L293" s="169"/>
      <c r="M293" s="137"/>
      <c r="N293" s="137"/>
      <c r="O293" s="136"/>
      <c r="P293" s="212">
        <v>45896</v>
      </c>
      <c r="Q293" s="213">
        <v>45896</v>
      </c>
      <c r="R293" s="141" t="str">
        <f ca="1">IF(ISBLANK(Q293),"N.A",DATEDIF($Q293,NOW(),"y")&amp;"."&amp;DATEDIF($Q293,NOW(),"ym"))</f>
        <v>0.2</v>
      </c>
      <c r="S293" s="142">
        <f ca="1">IF(ISBLANK(Q293),"N.A",DATEDIF($Q293,NOW(),"y"))</f>
        <v>0</v>
      </c>
      <c r="T293" s="143" t="str">
        <f ca="1">IF(S293&lt;2,"&lt;2",IF(AND(S293&gt;=2,S293&lt;=5),"2-5",IF(AND(S293&gt;5,S293&lt;=10),"6-10",IF(AND(S293&gt;10,S293&lt;=15),"11-15","&gt;15"))))</f>
        <v>&lt;2</v>
      </c>
      <c r="U293" s="138"/>
      <c r="V293" s="214" t="s">
        <v>80</v>
      </c>
      <c r="W293" s="212">
        <v>36018</v>
      </c>
      <c r="X293" s="143">
        <f ca="1">IF(ISBLANK(W293),"di isi",DATEDIF(W293,NOW(),"y"))</f>
        <v>27</v>
      </c>
      <c r="Y293" s="143" t="str">
        <f ca="1">IF(X293&lt;18,"&lt;18",IF(AND(X293&gt;=18,X293&lt;=20),"18-20",IF(AND(X293&gt;=21,X293&lt;=30),"21-30",IF(AND(X293&gt;=31,X293&lt;=40),"31-40",IF(AND(X293&gt;=41,X293&lt;=50),"41-50",IF(AND(X293&gt;=51,X293&lt;=60),"51-60","&gt;60"))))))</f>
        <v>21-30</v>
      </c>
      <c r="Z293" s="138" t="s">
        <v>72</v>
      </c>
      <c r="AA293" s="138" t="s">
        <v>73</v>
      </c>
      <c r="AB293" s="145" t="s">
        <v>4365</v>
      </c>
      <c r="AC293" s="134" t="s">
        <v>75</v>
      </c>
      <c r="AD293" s="169" t="s">
        <v>2684</v>
      </c>
      <c r="AE293" s="169" t="s">
        <v>5436</v>
      </c>
      <c r="AF293" s="169"/>
      <c r="AG293" s="159"/>
      <c r="AH293" s="214"/>
      <c r="AI293" s="169" t="s">
        <v>5437</v>
      </c>
      <c r="AJ293" s="150" t="s">
        <v>5438</v>
      </c>
      <c r="AK293" s="151">
        <f>LEN(AJ293)</f>
        <v>16</v>
      </c>
      <c r="AL293" s="244" t="s">
        <v>4050</v>
      </c>
      <c r="AM293" s="169" t="s">
        <v>1734</v>
      </c>
      <c r="AN293" s="229" t="s">
        <v>318</v>
      </c>
      <c r="AO293" s="229" t="s">
        <v>253</v>
      </c>
      <c r="AP293" s="229" t="s">
        <v>80</v>
      </c>
      <c r="AQ293" s="230" t="s">
        <v>81</v>
      </c>
      <c r="AR293" s="134"/>
      <c r="AS293" s="222" t="s">
        <v>5439</v>
      </c>
      <c r="AT293" s="159" t="s">
        <v>5440</v>
      </c>
      <c r="AU293" s="156" t="s">
        <v>5441</v>
      </c>
      <c r="AV293" s="156" t="s">
        <v>1738</v>
      </c>
      <c r="AW293" s="159" t="s">
        <v>5442</v>
      </c>
      <c r="AX293" s="169" t="s">
        <v>2966</v>
      </c>
      <c r="AY293" s="169" t="s">
        <v>2197</v>
      </c>
      <c r="AZ293" s="159" t="s">
        <v>5443</v>
      </c>
      <c r="BA293" s="208"/>
      <c r="BB293" s="136" t="s">
        <v>91</v>
      </c>
      <c r="BC293" s="218"/>
      <c r="BD293" s="183" t="s">
        <v>5444</v>
      </c>
      <c r="BE293" s="159"/>
      <c r="BF293" s="138" t="s">
        <v>1743</v>
      </c>
      <c r="BG293" s="159" t="s">
        <v>5445</v>
      </c>
      <c r="BH293" s="138" t="s">
        <v>5446</v>
      </c>
      <c r="BI293" s="138" t="s">
        <v>1746</v>
      </c>
      <c r="BJ293" s="138" t="s">
        <v>2468</v>
      </c>
      <c r="BK293" s="139">
        <v>36686</v>
      </c>
      <c r="BL293" s="138"/>
      <c r="BM293" s="138"/>
      <c r="BN293" s="138"/>
      <c r="BO293" s="139"/>
      <c r="BP293" s="138"/>
      <c r="BQ293" s="138"/>
      <c r="BR293" s="138"/>
      <c r="BS293" s="139"/>
      <c r="BT293" s="138"/>
      <c r="BU293" s="138"/>
      <c r="BV293" s="138"/>
      <c r="BW293" s="139"/>
      <c r="BX293" s="138"/>
      <c r="BY293" s="138"/>
      <c r="BZ293" s="138"/>
      <c r="CA293" s="139"/>
      <c r="CB293" s="138"/>
      <c r="CC293" s="138"/>
      <c r="CD293" s="138"/>
      <c r="CE293" s="139"/>
      <c r="CF293" s="168"/>
      <c r="CG293" s="143" t="str">
        <f t="shared" si="3"/>
        <v/>
      </c>
      <c r="CH293" s="143" t="str">
        <f t="shared" si="4"/>
        <v/>
      </c>
      <c r="CI293" s="162"/>
      <c r="CJ293" s="143" t="s">
        <v>1752</v>
      </c>
      <c r="CK293" s="163"/>
      <c r="CL293" s="170"/>
      <c r="CM293" s="165"/>
      <c r="CN293" s="165"/>
      <c r="CO293" s="166"/>
      <c r="CP293" s="166"/>
      <c r="CQ293" s="166"/>
    </row>
    <row r="294" spans="1:95" ht="15">
      <c r="A294" s="28">
        <v>293</v>
      </c>
      <c r="B294" s="133" t="s">
        <v>5447</v>
      </c>
      <c r="C294" s="211" t="s">
        <v>5448</v>
      </c>
      <c r="D294" s="129" t="s">
        <v>1750</v>
      </c>
      <c r="E294" s="128" t="s">
        <v>5929</v>
      </c>
      <c r="F294" s="130" t="s">
        <v>5932</v>
      </c>
      <c r="G294" s="174" t="s">
        <v>2444</v>
      </c>
      <c r="H294" s="179" t="s">
        <v>5935</v>
      </c>
      <c r="I294" s="133"/>
      <c r="J294" s="134" t="s">
        <v>2047</v>
      </c>
      <c r="K294" s="135" t="e">
        <f>VLOOKUP(J294,#REF!,3,0)</f>
        <v>#REF!</v>
      </c>
      <c r="L294" s="169"/>
      <c r="M294" s="137"/>
      <c r="N294" s="137"/>
      <c r="O294" s="136"/>
      <c r="P294" s="212">
        <v>45891</v>
      </c>
      <c r="Q294" s="213">
        <v>45891</v>
      </c>
      <c r="R294" s="141" t="str">
        <f ca="1">IF(ISBLANK(Q294),"N.A",DATEDIF($Q294,NOW(),"y")&amp;"."&amp;DATEDIF($Q294,NOW(),"ym"))</f>
        <v>0.2</v>
      </c>
      <c r="S294" s="142">
        <f ca="1">IF(ISBLANK(Q294),"N.A",DATEDIF($Q294,NOW(),"y"))</f>
        <v>0</v>
      </c>
      <c r="T294" s="143" t="str">
        <f ca="1">IF(S294&lt;2,"&lt;2",IF(AND(S294&gt;=2,S294&lt;=5),"2-5",IF(AND(S294&gt;5,S294&lt;=10),"6-10",IF(AND(S294&gt;10,S294&lt;=15),"11-15","&gt;15"))))</f>
        <v>&lt;2</v>
      </c>
      <c r="U294" s="138"/>
      <c r="V294" s="214" t="s">
        <v>333</v>
      </c>
      <c r="W294" s="212">
        <v>37625</v>
      </c>
      <c r="X294" s="143">
        <f ca="1">IF(ISBLANK(W294),"di isi",DATEDIF(W294,NOW(),"y"))</f>
        <v>22</v>
      </c>
      <c r="Y294" s="143" t="str">
        <f ca="1">IF(X294&lt;18,"&lt;18",IF(AND(X294&gt;=18,X294&lt;=20),"18-20",IF(AND(X294&gt;=21,X294&lt;=30),"21-30",IF(AND(X294&gt;=31,X294&lt;=40),"31-40",IF(AND(X294&gt;=41,X294&lt;=50),"41-50",IF(AND(X294&gt;=51,X294&lt;=60),"51-60","&gt;60"))))))</f>
        <v>21-30</v>
      </c>
      <c r="Z294" s="138" t="s">
        <v>72</v>
      </c>
      <c r="AA294" s="138" t="s">
        <v>73</v>
      </c>
      <c r="AB294" s="145" t="s">
        <v>4365</v>
      </c>
      <c r="AC294" s="134" t="s">
        <v>184</v>
      </c>
      <c r="AD294" s="169" t="s">
        <v>930</v>
      </c>
      <c r="AE294" s="169" t="s">
        <v>308</v>
      </c>
      <c r="AF294" s="169"/>
      <c r="AG294" s="159"/>
      <c r="AH294" s="214"/>
      <c r="AI294" s="169" t="s">
        <v>5449</v>
      </c>
      <c r="AJ294" s="150" t="s">
        <v>5450</v>
      </c>
      <c r="AK294" s="151">
        <f>LEN(AJ294)</f>
        <v>16</v>
      </c>
      <c r="AL294" s="244" t="s">
        <v>5451</v>
      </c>
      <c r="AM294" s="169" t="s">
        <v>1959</v>
      </c>
      <c r="AN294" s="229" t="s">
        <v>333</v>
      </c>
      <c r="AO294" s="229" t="s">
        <v>333</v>
      </c>
      <c r="AP294" s="229" t="s">
        <v>80</v>
      </c>
      <c r="AQ294" s="230" t="s">
        <v>81</v>
      </c>
      <c r="AR294" s="134"/>
      <c r="AS294" s="222" t="s">
        <v>5452</v>
      </c>
      <c r="AT294" s="159" t="s">
        <v>5453</v>
      </c>
      <c r="AU294" s="156" t="s">
        <v>5454</v>
      </c>
      <c r="AV294" s="156" t="s">
        <v>5028</v>
      </c>
      <c r="AW294" s="159" t="s">
        <v>5455</v>
      </c>
      <c r="AX294" s="169" t="s">
        <v>5456</v>
      </c>
      <c r="AY294" s="169" t="s">
        <v>4675</v>
      </c>
      <c r="AZ294" s="159" t="s">
        <v>5457</v>
      </c>
      <c r="BA294" s="208"/>
      <c r="BB294" s="136" t="s">
        <v>91</v>
      </c>
      <c r="BC294" s="218" t="s">
        <v>5458</v>
      </c>
      <c r="BD294" s="183" t="s">
        <v>5459</v>
      </c>
      <c r="BE294" s="159"/>
      <c r="BF294" s="138" t="s">
        <v>1810</v>
      </c>
      <c r="BG294" s="159" t="s">
        <v>5460</v>
      </c>
      <c r="BH294" s="138"/>
      <c r="BI294" s="138"/>
      <c r="BJ294" s="138"/>
      <c r="BK294" s="139"/>
      <c r="BL294" s="138"/>
      <c r="BM294" s="138"/>
      <c r="BN294" s="138"/>
      <c r="BO294" s="139"/>
      <c r="BP294" s="138"/>
      <c r="BQ294" s="138"/>
      <c r="BR294" s="138"/>
      <c r="BS294" s="139"/>
      <c r="BT294" s="138"/>
      <c r="BU294" s="138"/>
      <c r="BV294" s="138"/>
      <c r="BW294" s="139"/>
      <c r="BX294" s="138"/>
      <c r="BY294" s="138"/>
      <c r="BZ294" s="138"/>
      <c r="CA294" s="139"/>
      <c r="CB294" s="138"/>
      <c r="CC294" s="138"/>
      <c r="CD294" s="138"/>
      <c r="CE294" s="139"/>
      <c r="CF294" s="168"/>
      <c r="CG294" s="143" t="str">
        <f t="shared" si="3"/>
        <v/>
      </c>
      <c r="CH294" s="143" t="str">
        <f t="shared" si="4"/>
        <v/>
      </c>
      <c r="CI294" s="162"/>
      <c r="CJ294" s="143" t="s">
        <v>1752</v>
      </c>
      <c r="CK294" s="163"/>
      <c r="CL294" s="170"/>
      <c r="CM294" s="165"/>
      <c r="CN294" s="165"/>
      <c r="CO294" s="166"/>
      <c r="CP294" s="166"/>
      <c r="CQ294" s="166"/>
    </row>
    <row r="295" spans="1:95" ht="15">
      <c r="A295" s="103">
        <v>294</v>
      </c>
      <c r="B295" s="133" t="s">
        <v>5461</v>
      </c>
      <c r="C295" s="211" t="s">
        <v>5462</v>
      </c>
      <c r="D295" s="129" t="s">
        <v>1750</v>
      </c>
      <c r="E295" s="128" t="s">
        <v>5929</v>
      </c>
      <c r="F295" s="130" t="s">
        <v>5932</v>
      </c>
      <c r="G295" s="174" t="s">
        <v>2444</v>
      </c>
      <c r="H295" s="179" t="s">
        <v>5935</v>
      </c>
      <c r="I295" s="133"/>
      <c r="J295" s="134" t="s">
        <v>2047</v>
      </c>
      <c r="K295" s="135" t="e">
        <f>VLOOKUP(J295,#REF!,3,0)</f>
        <v>#REF!</v>
      </c>
      <c r="L295" s="169"/>
      <c r="M295" s="137"/>
      <c r="N295" s="137"/>
      <c r="O295" s="136"/>
      <c r="P295" s="212">
        <v>45891</v>
      </c>
      <c r="Q295" s="213">
        <v>45891</v>
      </c>
      <c r="R295" s="141" t="str">
        <f ca="1">IF(ISBLANK(Q295),"N.A",DATEDIF($Q295,NOW(),"y")&amp;"."&amp;DATEDIF($Q295,NOW(),"ym"))</f>
        <v>0.2</v>
      </c>
      <c r="S295" s="142">
        <f ca="1">IF(ISBLANK(Q295),"N.A",DATEDIF($Q295,NOW(),"y"))</f>
        <v>0</v>
      </c>
      <c r="T295" s="143" t="str">
        <f ca="1">IF(S295&lt;2,"&lt;2",IF(AND(S295&gt;=2,S295&lt;=5),"2-5",IF(AND(S295&gt;5,S295&lt;=10),"6-10",IF(AND(S295&gt;10,S295&lt;=15),"11-15","&gt;15"))))</f>
        <v>&lt;2</v>
      </c>
      <c r="U295" s="138"/>
      <c r="V295" s="214" t="s">
        <v>2468</v>
      </c>
      <c r="W295" s="212">
        <v>36453</v>
      </c>
      <c r="X295" s="143">
        <f ca="1">IF(ISBLANK(W295),"di isi",DATEDIF(W295,NOW(),"y"))</f>
        <v>26</v>
      </c>
      <c r="Y295" s="143" t="str">
        <f ca="1">IF(X295&lt;18,"&lt;18",IF(AND(X295&gt;=18,X295&lt;=20),"18-20",IF(AND(X295&gt;=21,X295&lt;=30),"21-30",IF(AND(X295&gt;=31,X295&lt;=40),"31-40",IF(AND(X295&gt;=41,X295&lt;=50),"41-50",IF(AND(X295&gt;=51,X295&lt;=60),"51-60","&gt;60"))))))</f>
        <v>21-30</v>
      </c>
      <c r="Z295" s="138" t="s">
        <v>72</v>
      </c>
      <c r="AA295" s="138" t="s">
        <v>73</v>
      </c>
      <c r="AB295" s="145" t="s">
        <v>4365</v>
      </c>
      <c r="AC295" s="134" t="s">
        <v>106</v>
      </c>
      <c r="AD295" s="169" t="s">
        <v>5463</v>
      </c>
      <c r="AE295" s="169" t="s">
        <v>123</v>
      </c>
      <c r="AF295" s="169"/>
      <c r="AG295" s="159"/>
      <c r="AH295" s="214"/>
      <c r="AI295" s="169" t="s">
        <v>5464</v>
      </c>
      <c r="AJ295" s="150" t="s">
        <v>5465</v>
      </c>
      <c r="AK295" s="151">
        <f>LEN(AJ295)</f>
        <v>16</v>
      </c>
      <c r="AL295" s="244" t="s">
        <v>5466</v>
      </c>
      <c r="AM295" s="169" t="s">
        <v>1849</v>
      </c>
      <c r="AN295" s="229" t="s">
        <v>173</v>
      </c>
      <c r="AO295" s="229" t="s">
        <v>111</v>
      </c>
      <c r="AP295" s="229" t="s">
        <v>80</v>
      </c>
      <c r="AQ295" s="230" t="s">
        <v>81</v>
      </c>
      <c r="AR295" s="134"/>
      <c r="AS295" s="222" t="s">
        <v>5467</v>
      </c>
      <c r="AT295" s="159" t="s">
        <v>5468</v>
      </c>
      <c r="AU295" s="156" t="s">
        <v>5469</v>
      </c>
      <c r="AV295" s="156" t="s">
        <v>1805</v>
      </c>
      <c r="AW295" s="159" t="s">
        <v>5470</v>
      </c>
      <c r="AX295" s="169" t="s">
        <v>5471</v>
      </c>
      <c r="AY295" s="169" t="s">
        <v>5472</v>
      </c>
      <c r="AZ295" s="159" t="s">
        <v>5473</v>
      </c>
      <c r="BA295" s="208"/>
      <c r="BB295" s="136" t="s">
        <v>91</v>
      </c>
      <c r="BC295" s="218" t="s">
        <v>5474</v>
      </c>
      <c r="BD295" s="243" t="s">
        <v>5475</v>
      </c>
      <c r="BE295" s="159"/>
      <c r="BF295" s="138" t="s">
        <v>1810</v>
      </c>
      <c r="BG295" s="159" t="s">
        <v>5465</v>
      </c>
      <c r="BH295" s="138"/>
      <c r="BI295" s="138"/>
      <c r="BJ295" s="138"/>
      <c r="BK295" s="139"/>
      <c r="BL295" s="138"/>
      <c r="BM295" s="138"/>
      <c r="BN295" s="138"/>
      <c r="BO295" s="139"/>
      <c r="BP295" s="138"/>
      <c r="BQ295" s="138"/>
      <c r="BR295" s="138"/>
      <c r="BS295" s="139"/>
      <c r="BT295" s="138"/>
      <c r="BU295" s="138"/>
      <c r="BV295" s="138"/>
      <c r="BW295" s="139"/>
      <c r="BX295" s="138"/>
      <c r="BY295" s="138"/>
      <c r="BZ295" s="138"/>
      <c r="CA295" s="139"/>
      <c r="CB295" s="138"/>
      <c r="CC295" s="138"/>
      <c r="CD295" s="138"/>
      <c r="CE295" s="139"/>
      <c r="CF295" s="168"/>
      <c r="CG295" s="143" t="str">
        <f t="shared" si="3"/>
        <v/>
      </c>
      <c r="CH295" s="143" t="str">
        <f t="shared" si="4"/>
        <v/>
      </c>
      <c r="CI295" s="162"/>
      <c r="CJ295" s="143" t="s">
        <v>1752</v>
      </c>
      <c r="CK295" s="163"/>
      <c r="CL295" s="170"/>
      <c r="CM295" s="165"/>
      <c r="CN295" s="165"/>
      <c r="CO295" s="166"/>
      <c r="CP295" s="166"/>
      <c r="CQ295" s="166"/>
    </row>
    <row r="296" spans="1:95" ht="15">
      <c r="A296" s="28">
        <v>295</v>
      </c>
      <c r="B296" s="133" t="s">
        <v>5476</v>
      </c>
      <c r="C296" s="211" t="s">
        <v>5401</v>
      </c>
      <c r="D296" s="129" t="s">
        <v>1750</v>
      </c>
      <c r="E296" s="128" t="s">
        <v>5929</v>
      </c>
      <c r="F296" s="130" t="s">
        <v>5932</v>
      </c>
      <c r="G296" s="174" t="s">
        <v>2444</v>
      </c>
      <c r="H296" s="179" t="s">
        <v>5935</v>
      </c>
      <c r="I296" s="133"/>
      <c r="J296" s="134" t="s">
        <v>2047</v>
      </c>
      <c r="K296" s="135" t="e">
        <f>VLOOKUP(J296,#REF!,3,0)</f>
        <v>#REF!</v>
      </c>
      <c r="L296" s="169"/>
      <c r="M296" s="137"/>
      <c r="N296" s="137"/>
      <c r="O296" s="136"/>
      <c r="P296" s="212">
        <v>45891</v>
      </c>
      <c r="Q296" s="213">
        <v>45891</v>
      </c>
      <c r="R296" s="141" t="str">
        <f ca="1">IF(ISBLANK(Q296),"N.A",DATEDIF($Q296,NOW(),"y")&amp;"."&amp;DATEDIF($Q296,NOW(),"ym"))</f>
        <v>0.2</v>
      </c>
      <c r="S296" s="142">
        <f ca="1">IF(ISBLANK(Q296),"N.A",DATEDIF($Q296,NOW(),"y"))</f>
        <v>0</v>
      </c>
      <c r="T296" s="143" t="str">
        <f ca="1">IF(S296&lt;2,"&lt;2",IF(AND(S296&gt;=2,S296&lt;=5),"2-5",IF(AND(S296&gt;5,S296&lt;=10),"6-10",IF(AND(S296&gt;10,S296&lt;=15),"11-15","&gt;15"))))</f>
        <v>&lt;2</v>
      </c>
      <c r="U296" s="138"/>
      <c r="V296" s="214" t="s">
        <v>5477</v>
      </c>
      <c r="W296" s="212">
        <v>33924</v>
      </c>
      <c r="X296" s="143">
        <f ca="1">IF(ISBLANK(W296),"di isi",DATEDIF(W296,NOW(),"y"))</f>
        <v>33</v>
      </c>
      <c r="Y296" s="143" t="str">
        <f ca="1">IF(X296&lt;18,"&lt;18",IF(AND(X296&gt;=18,X296&lt;=20),"18-20",IF(AND(X296&gt;=21,X296&lt;=30),"21-30",IF(AND(X296&gt;=31,X296&lt;=40),"31-40",IF(AND(X296&gt;=41,X296&lt;=50),"41-50",IF(AND(X296&gt;=51,X296&lt;=60),"51-60","&gt;60"))))))</f>
        <v>31-40</v>
      </c>
      <c r="Z296" s="138" t="s">
        <v>72</v>
      </c>
      <c r="AA296" s="138" t="s">
        <v>73</v>
      </c>
      <c r="AB296" s="145" t="s">
        <v>4365</v>
      </c>
      <c r="AC296" s="134" t="s">
        <v>106</v>
      </c>
      <c r="AD296" s="169" t="s">
        <v>630</v>
      </c>
      <c r="AE296" s="169" t="s">
        <v>123</v>
      </c>
      <c r="AF296" s="169"/>
      <c r="AG296" s="159"/>
      <c r="AH296" s="214"/>
      <c r="AI296" s="169" t="s">
        <v>5478</v>
      </c>
      <c r="AJ296" s="150" t="s">
        <v>5479</v>
      </c>
      <c r="AK296" s="151">
        <f>LEN(AJ296)</f>
        <v>16</v>
      </c>
      <c r="AL296" s="244" t="s">
        <v>5480</v>
      </c>
      <c r="AM296" s="169" t="s">
        <v>1734</v>
      </c>
      <c r="AN296" s="229" t="s">
        <v>5477</v>
      </c>
      <c r="AO296" s="229" t="s">
        <v>339</v>
      </c>
      <c r="AP296" s="229" t="s">
        <v>80</v>
      </c>
      <c r="AQ296" s="230" t="s">
        <v>81</v>
      </c>
      <c r="AR296" s="134"/>
      <c r="AS296" s="222" t="s">
        <v>5481</v>
      </c>
      <c r="AT296" s="159" t="s">
        <v>5482</v>
      </c>
      <c r="AU296" s="156" t="s">
        <v>5483</v>
      </c>
      <c r="AV296" s="156" t="s">
        <v>2931</v>
      </c>
      <c r="AW296" s="159" t="s">
        <v>5484</v>
      </c>
      <c r="AX296" s="169" t="s">
        <v>5485</v>
      </c>
      <c r="AY296" s="169" t="s">
        <v>1741</v>
      </c>
      <c r="AZ296" s="159" t="s">
        <v>5486</v>
      </c>
      <c r="BA296" s="208"/>
      <c r="BB296" s="136" t="s">
        <v>91</v>
      </c>
      <c r="BC296" s="218">
        <v>601528326815000</v>
      </c>
      <c r="BD296" s="183" t="s">
        <v>5487</v>
      </c>
      <c r="BE296" s="159"/>
      <c r="BF296" s="138" t="s">
        <v>1810</v>
      </c>
      <c r="BG296" s="159" t="s">
        <v>5488</v>
      </c>
      <c r="BH296" s="138"/>
      <c r="BI296" s="138"/>
      <c r="BJ296" s="138"/>
      <c r="BK296" s="139"/>
      <c r="BL296" s="138"/>
      <c r="BM296" s="138"/>
      <c r="BN296" s="138"/>
      <c r="BO296" s="139"/>
      <c r="BP296" s="138"/>
      <c r="BQ296" s="138"/>
      <c r="BR296" s="138"/>
      <c r="BS296" s="139"/>
      <c r="BT296" s="138"/>
      <c r="BU296" s="138"/>
      <c r="BV296" s="138"/>
      <c r="BW296" s="139"/>
      <c r="BX296" s="138"/>
      <c r="BY296" s="138"/>
      <c r="BZ296" s="138"/>
      <c r="CA296" s="139"/>
      <c r="CB296" s="138"/>
      <c r="CC296" s="138"/>
      <c r="CD296" s="138"/>
      <c r="CE296" s="139"/>
      <c r="CF296" s="168"/>
      <c r="CG296" s="143" t="str">
        <f t="shared" si="3"/>
        <v/>
      </c>
      <c r="CH296" s="143" t="str">
        <f t="shared" si="4"/>
        <v/>
      </c>
      <c r="CI296" s="162"/>
      <c r="CJ296" s="143" t="s">
        <v>1752</v>
      </c>
      <c r="CK296" s="163"/>
      <c r="CL296" s="170"/>
      <c r="CM296" s="165"/>
      <c r="CN296" s="165"/>
      <c r="CO296" s="166"/>
      <c r="CP296" s="166"/>
      <c r="CQ296" s="166"/>
    </row>
    <row r="297" spans="1:95" ht="15">
      <c r="A297" s="28">
        <v>296</v>
      </c>
      <c r="B297" s="133" t="s">
        <v>5489</v>
      </c>
      <c r="C297" s="211" t="s">
        <v>5490</v>
      </c>
      <c r="D297" s="129" t="s">
        <v>1750</v>
      </c>
      <c r="E297" s="128" t="s">
        <v>5929</v>
      </c>
      <c r="F297" s="130" t="s">
        <v>5932</v>
      </c>
      <c r="G297" s="174" t="s">
        <v>2444</v>
      </c>
      <c r="H297" s="179" t="s">
        <v>5935</v>
      </c>
      <c r="I297" s="133"/>
      <c r="J297" s="134" t="s">
        <v>2047</v>
      </c>
      <c r="K297" s="135" t="e">
        <f>VLOOKUP(J297,#REF!,3,0)</f>
        <v>#REF!</v>
      </c>
      <c r="L297" s="169"/>
      <c r="M297" s="137"/>
      <c r="N297" s="137"/>
      <c r="O297" s="136"/>
      <c r="P297" s="212">
        <v>45892</v>
      </c>
      <c r="Q297" s="213">
        <v>45892</v>
      </c>
      <c r="R297" s="141" t="str">
        <f ca="1">IF(ISBLANK(Q297),"N.A",DATEDIF($Q297,NOW(),"y")&amp;"."&amp;DATEDIF($Q297,NOW(),"ym"))</f>
        <v>0.2</v>
      </c>
      <c r="S297" s="142">
        <f ca="1">IF(ISBLANK(Q297),"N.A",DATEDIF($Q297,NOW(),"y"))</f>
        <v>0</v>
      </c>
      <c r="T297" s="143" t="str">
        <f ca="1">IF(S297&lt;2,"&lt;2",IF(AND(S297&gt;=2,S297&lt;=5),"2-5",IF(AND(S297&gt;5,S297&lt;=10),"6-10",IF(AND(S297&gt;10,S297&lt;=15),"11-15","&gt;15"))))</f>
        <v>&lt;2</v>
      </c>
      <c r="U297" s="138"/>
      <c r="V297" s="214" t="s">
        <v>110</v>
      </c>
      <c r="W297" s="212">
        <v>34820</v>
      </c>
      <c r="X297" s="143">
        <f ca="1">IF(ISBLANK(W297),"di isi",DATEDIF(W297,NOW(),"y"))</f>
        <v>30</v>
      </c>
      <c r="Y297" s="143" t="str">
        <f ca="1">IF(X297&lt;18,"&lt;18",IF(AND(X297&gt;=18,X297&lt;=20),"18-20",IF(AND(X297&gt;=21,X297&lt;=30),"21-30",IF(AND(X297&gt;=31,X297&lt;=40),"31-40",IF(AND(X297&gt;=41,X297&lt;=50),"41-50",IF(AND(X297&gt;=51,X297&lt;=60),"51-60","&gt;60"))))))</f>
        <v>21-30</v>
      </c>
      <c r="Z297" s="138" t="s">
        <v>72</v>
      </c>
      <c r="AA297" s="138" t="s">
        <v>73</v>
      </c>
      <c r="AB297" s="145" t="s">
        <v>4365</v>
      </c>
      <c r="AC297" s="134" t="s">
        <v>75</v>
      </c>
      <c r="AD297" s="169" t="s">
        <v>5491</v>
      </c>
      <c r="AE297" s="169" t="s">
        <v>409</v>
      </c>
      <c r="AF297" s="169"/>
      <c r="AG297" s="159"/>
      <c r="AH297" s="214"/>
      <c r="AI297" s="169" t="s">
        <v>3942</v>
      </c>
      <c r="AJ297" s="150" t="s">
        <v>5492</v>
      </c>
      <c r="AK297" s="151">
        <f>LEN(AJ297)</f>
        <v>16</v>
      </c>
      <c r="AL297" s="244" t="s">
        <v>1864</v>
      </c>
      <c r="AM297" s="169" t="s">
        <v>1865</v>
      </c>
      <c r="AN297" s="229" t="s">
        <v>110</v>
      </c>
      <c r="AO297" s="229" t="s">
        <v>111</v>
      </c>
      <c r="AP297" s="229" t="s">
        <v>80</v>
      </c>
      <c r="AQ297" s="230" t="s">
        <v>81</v>
      </c>
      <c r="AR297" s="134"/>
      <c r="AS297" s="222" t="s">
        <v>5493</v>
      </c>
      <c r="AT297" s="159" t="s">
        <v>5029</v>
      </c>
      <c r="AU297" s="156" t="s">
        <v>5027</v>
      </c>
      <c r="AV297" s="156" t="s">
        <v>1963</v>
      </c>
      <c r="AW297" s="159" t="s">
        <v>5494</v>
      </c>
      <c r="AX297" s="169" t="s">
        <v>5495</v>
      </c>
      <c r="AY297" s="169" t="s">
        <v>1963</v>
      </c>
      <c r="AZ297" s="159" t="s">
        <v>5031</v>
      </c>
      <c r="BA297" s="208"/>
      <c r="BB297" s="136" t="s">
        <v>91</v>
      </c>
      <c r="BC297" s="218"/>
      <c r="BD297" s="183" t="s">
        <v>5496</v>
      </c>
      <c r="BE297" s="159"/>
      <c r="BF297" s="138" t="s">
        <v>1743</v>
      </c>
      <c r="BG297" s="159" t="s">
        <v>5497</v>
      </c>
      <c r="BH297" s="138" t="s">
        <v>5498</v>
      </c>
      <c r="BI297" s="138" t="s">
        <v>1746</v>
      </c>
      <c r="BJ297" s="138" t="s">
        <v>173</v>
      </c>
      <c r="BK297" s="139">
        <v>37661</v>
      </c>
      <c r="BL297" s="138" t="s">
        <v>5499</v>
      </c>
      <c r="BM297" s="138" t="s">
        <v>1750</v>
      </c>
      <c r="BN297" s="138" t="s">
        <v>676</v>
      </c>
      <c r="BO297" s="139">
        <v>44329</v>
      </c>
      <c r="BP297" s="138"/>
      <c r="BQ297" s="138"/>
      <c r="BR297" s="138"/>
      <c r="BS297" s="139"/>
      <c r="BT297" s="138"/>
      <c r="BU297" s="138"/>
      <c r="BV297" s="138"/>
      <c r="BW297" s="139"/>
      <c r="BX297" s="138"/>
      <c r="BY297" s="138"/>
      <c r="BZ297" s="138"/>
      <c r="CA297" s="139"/>
      <c r="CB297" s="138"/>
      <c r="CC297" s="138"/>
      <c r="CD297" s="138"/>
      <c r="CE297" s="139"/>
      <c r="CF297" s="168"/>
      <c r="CG297" s="143" t="str">
        <f t="shared" si="3"/>
        <v/>
      </c>
      <c r="CH297" s="143" t="str">
        <f t="shared" si="4"/>
        <v/>
      </c>
      <c r="CI297" s="162"/>
      <c r="CJ297" s="143" t="s">
        <v>1752</v>
      </c>
      <c r="CK297" s="163"/>
      <c r="CL297" s="170"/>
      <c r="CM297" s="165"/>
      <c r="CN297" s="165"/>
      <c r="CO297" s="166"/>
      <c r="CP297" s="166"/>
      <c r="CQ297" s="166"/>
    </row>
    <row r="298" spans="1:95" ht="29">
      <c r="A298" s="103">
        <v>297</v>
      </c>
      <c r="B298" s="127" t="s">
        <v>2453</v>
      </c>
      <c r="C298" s="128" t="s">
        <v>2454</v>
      </c>
      <c r="D298" s="129" t="s">
        <v>1750</v>
      </c>
      <c r="E298" s="128" t="s">
        <v>5929</v>
      </c>
      <c r="F298" s="33" t="s">
        <v>1678</v>
      </c>
      <c r="G298" s="174" t="s">
        <v>1955</v>
      </c>
      <c r="H298" s="132" t="s">
        <v>5948</v>
      </c>
      <c r="I298" s="133"/>
      <c r="J298" s="134"/>
      <c r="K298" s="135"/>
      <c r="L298" s="136"/>
      <c r="M298" s="137"/>
      <c r="N298" s="138"/>
      <c r="O298" s="136"/>
      <c r="P298" s="168">
        <v>45732</v>
      </c>
      <c r="Q298" s="140">
        <v>45732</v>
      </c>
      <c r="R298" s="141"/>
      <c r="S298" s="142"/>
      <c r="T298" s="143"/>
      <c r="U298" s="138"/>
      <c r="V298" s="144" t="s">
        <v>110</v>
      </c>
      <c r="W298" s="140">
        <v>32055</v>
      </c>
      <c r="X298" s="143">
        <f ca="1">IF(ISBLANK(W298),"di isi",DATEDIF(W298,NOW(),"y"))</f>
        <v>38</v>
      </c>
      <c r="Y298" s="143" t="str">
        <f ca="1">IF(X298&lt;18,"&lt;18",IF(AND(X298&gt;=18,X298&lt;=20),"18-20",IF(AND(X298&gt;=21,X298&lt;=30),"21-30",IF(AND(X298&gt;=31,X298&lt;=40),"31-40",IF(AND(X298&gt;=41,X298&lt;=50),"41-50",IF(AND(X298&gt;=51,X298&lt;=60),"51-60","&gt;60"))))))</f>
        <v>31-40</v>
      </c>
      <c r="Z298" s="138" t="s">
        <v>72</v>
      </c>
      <c r="AA298" s="138" t="s">
        <v>73</v>
      </c>
      <c r="AB298" s="145" t="s">
        <v>74</v>
      </c>
      <c r="AC298" s="134" t="s">
        <v>106</v>
      </c>
      <c r="AD298" s="146" t="s">
        <v>661</v>
      </c>
      <c r="AE298" s="146" t="s">
        <v>123</v>
      </c>
      <c r="AF298" s="147"/>
      <c r="AG298" s="148"/>
      <c r="AH298" s="148"/>
      <c r="AI298" s="149" t="s">
        <v>2455</v>
      </c>
      <c r="AJ298" s="144" t="s">
        <v>2456</v>
      </c>
      <c r="AK298" s="151">
        <f>LEN(AJ298)</f>
        <v>16</v>
      </c>
      <c r="AL298" s="152" t="s">
        <v>1888</v>
      </c>
      <c r="AM298" s="146" t="s">
        <v>1889</v>
      </c>
      <c r="AN298" s="146" t="s">
        <v>110</v>
      </c>
      <c r="AO298" s="146" t="s">
        <v>111</v>
      </c>
      <c r="AP298" s="146" t="s">
        <v>80</v>
      </c>
      <c r="AQ298" s="169" t="s">
        <v>81</v>
      </c>
      <c r="AR298" s="134"/>
      <c r="AS298" s="154" t="s">
        <v>2457</v>
      </c>
      <c r="AT298" s="150" t="s">
        <v>2458</v>
      </c>
      <c r="AU298" s="156" t="s">
        <v>2459</v>
      </c>
      <c r="AV298" s="156" t="s">
        <v>1738</v>
      </c>
      <c r="AW298" s="159" t="s">
        <v>2460</v>
      </c>
      <c r="AX298" s="169" t="s">
        <v>2461</v>
      </c>
      <c r="AY298" s="169" t="s">
        <v>2462</v>
      </c>
      <c r="AZ298" s="159" t="s">
        <v>2463</v>
      </c>
      <c r="BA298" s="169"/>
      <c r="BB298" s="136" t="s">
        <v>91</v>
      </c>
      <c r="BC298" s="160"/>
      <c r="BD298" s="183" t="s">
        <v>2464</v>
      </c>
      <c r="BE298" s="159" t="s">
        <v>2465</v>
      </c>
      <c r="BF298" s="138" t="s">
        <v>1743</v>
      </c>
      <c r="BG298" s="159" t="s">
        <v>2466</v>
      </c>
      <c r="BH298" s="138" t="s">
        <v>2467</v>
      </c>
      <c r="BI298" s="161" t="s">
        <v>1746</v>
      </c>
      <c r="BJ298" s="161" t="s">
        <v>2468</v>
      </c>
      <c r="BK298" s="139">
        <v>34412</v>
      </c>
      <c r="BL298" s="138" t="s">
        <v>2469</v>
      </c>
      <c r="BM298" s="138" t="s">
        <v>1746</v>
      </c>
      <c r="BN298" s="138" t="s">
        <v>111</v>
      </c>
      <c r="BO298" s="139">
        <v>43763</v>
      </c>
      <c r="BP298" s="138" t="s">
        <v>2470</v>
      </c>
      <c r="BQ298" s="138" t="s">
        <v>1750</v>
      </c>
      <c r="BR298" s="138">
        <v>44880</v>
      </c>
      <c r="BS298" s="139"/>
      <c r="BT298" s="138"/>
      <c r="BU298" s="138"/>
      <c r="BV298" s="138"/>
      <c r="BW298" s="139"/>
      <c r="BX298" s="138"/>
      <c r="BY298" s="138"/>
      <c r="BZ298" s="138"/>
      <c r="CA298" s="139"/>
      <c r="CB298" s="138"/>
      <c r="CC298" s="138"/>
      <c r="CD298" s="138"/>
      <c r="CE298" s="139">
        <v>40893</v>
      </c>
      <c r="CF298" s="168"/>
      <c r="CG298" s="143" t="str">
        <f t="shared" si="3"/>
        <v/>
      </c>
      <c r="CH298" s="143" t="str">
        <f t="shared" si="4"/>
        <v/>
      </c>
      <c r="CI298" s="162"/>
      <c r="CJ298" s="143" t="s">
        <v>1752</v>
      </c>
      <c r="CK298" s="163"/>
      <c r="CL298" s="170"/>
      <c r="CM298" s="165"/>
      <c r="CN298" s="165"/>
      <c r="CO298" s="166"/>
      <c r="CP298" s="166"/>
      <c r="CQ298" s="166"/>
    </row>
    <row r="299" spans="1:95" ht="29">
      <c r="A299" s="28">
        <v>298</v>
      </c>
      <c r="B299" s="127" t="s">
        <v>2471</v>
      </c>
      <c r="C299" s="128" t="s">
        <v>2472</v>
      </c>
      <c r="D299" s="129" t="s">
        <v>1750</v>
      </c>
      <c r="E299" s="128" t="s">
        <v>5929</v>
      </c>
      <c r="F299" s="33" t="s">
        <v>1678</v>
      </c>
      <c r="G299" s="174" t="s">
        <v>1955</v>
      </c>
      <c r="H299" s="132" t="s">
        <v>5948</v>
      </c>
      <c r="I299" s="133"/>
      <c r="J299" s="134"/>
      <c r="K299" s="135"/>
      <c r="L299" s="136"/>
      <c r="M299" s="137"/>
      <c r="N299" s="138"/>
      <c r="O299" s="136"/>
      <c r="P299" s="168">
        <v>45732</v>
      </c>
      <c r="Q299" s="140">
        <v>45732</v>
      </c>
      <c r="R299" s="141"/>
      <c r="S299" s="142"/>
      <c r="T299" s="143"/>
      <c r="U299" s="138"/>
      <c r="V299" s="144" t="s">
        <v>125</v>
      </c>
      <c r="W299" s="140">
        <v>35490</v>
      </c>
      <c r="X299" s="143">
        <f ca="1">IF(ISBLANK(W299),"di isi",DATEDIF(W299,NOW(),"y"))</f>
        <v>28</v>
      </c>
      <c r="Y299" s="143" t="str">
        <f ca="1">IF(X299&lt;18,"&lt;18",IF(AND(X299&gt;=18,X299&lt;=20),"18-20",IF(AND(X299&gt;=21,X299&lt;=30),"21-30",IF(AND(X299&gt;=31,X299&lt;=40),"31-40",IF(AND(X299&gt;=41,X299&lt;=50),"41-50",IF(AND(X299&gt;=51,X299&lt;=60),"51-60","&gt;60"))))))</f>
        <v>21-30</v>
      </c>
      <c r="Z299" s="138" t="s">
        <v>72</v>
      </c>
      <c r="AA299" s="138" t="s">
        <v>73</v>
      </c>
      <c r="AB299" s="145" t="s">
        <v>74</v>
      </c>
      <c r="AC299" s="134" t="s">
        <v>184</v>
      </c>
      <c r="AD299" s="146" t="s">
        <v>351</v>
      </c>
      <c r="AE299" s="146" t="s">
        <v>1050</v>
      </c>
      <c r="AF299" s="147"/>
      <c r="AG299" s="148"/>
      <c r="AH299" s="148"/>
      <c r="AI299" s="149"/>
      <c r="AJ299" s="144" t="s">
        <v>2473</v>
      </c>
      <c r="AK299" s="151">
        <f>LEN(AJ299)</f>
        <v>16</v>
      </c>
      <c r="AL299" s="152" t="s">
        <v>2474</v>
      </c>
      <c r="AM299" s="146" t="s">
        <v>1976</v>
      </c>
      <c r="AN299" s="146" t="s">
        <v>125</v>
      </c>
      <c r="AO299" s="146" t="s">
        <v>126</v>
      </c>
      <c r="AP299" s="146" t="s">
        <v>80</v>
      </c>
      <c r="AQ299" s="169" t="s">
        <v>81</v>
      </c>
      <c r="AR299" s="134"/>
      <c r="AS299" s="154" t="s">
        <v>2475</v>
      </c>
      <c r="AT299" s="150" t="s">
        <v>2476</v>
      </c>
      <c r="AU299" s="156" t="s">
        <v>2477</v>
      </c>
      <c r="AV299" s="156" t="s">
        <v>1854</v>
      </c>
      <c r="AW299" s="159" t="s">
        <v>2478</v>
      </c>
      <c r="AX299" s="169" t="s">
        <v>2479</v>
      </c>
      <c r="AY299" s="169" t="s">
        <v>2327</v>
      </c>
      <c r="AZ299" s="159" t="s">
        <v>2480</v>
      </c>
      <c r="BA299" s="169"/>
      <c r="BB299" s="136" t="s">
        <v>91</v>
      </c>
      <c r="BC299" s="160"/>
      <c r="BD299" s="159">
        <v>25041380681</v>
      </c>
      <c r="BE299" s="159" t="s">
        <v>2481</v>
      </c>
      <c r="BF299" s="138" t="s">
        <v>1810</v>
      </c>
      <c r="BG299" s="159" t="s">
        <v>2482</v>
      </c>
      <c r="BH299" s="138"/>
      <c r="BI299" s="161"/>
      <c r="BJ299" s="161"/>
      <c r="BK299" s="139"/>
      <c r="BL299" s="138"/>
      <c r="BM299" s="138"/>
      <c r="BN299" s="138"/>
      <c r="BO299" s="139"/>
      <c r="BP299" s="138"/>
      <c r="BQ299" s="138"/>
      <c r="BR299" s="138"/>
      <c r="BS299" s="139"/>
      <c r="BT299" s="138"/>
      <c r="BU299" s="138"/>
      <c r="BV299" s="138"/>
      <c r="BW299" s="139"/>
      <c r="BX299" s="138"/>
      <c r="BY299" s="138"/>
      <c r="BZ299" s="138"/>
      <c r="CA299" s="139"/>
      <c r="CB299" s="138"/>
      <c r="CC299" s="138"/>
      <c r="CD299" s="138"/>
      <c r="CE299" s="139"/>
      <c r="CF299" s="168"/>
      <c r="CG299" s="143" t="str">
        <f t="shared" si="3"/>
        <v/>
      </c>
      <c r="CH299" s="143" t="str">
        <f t="shared" si="4"/>
        <v/>
      </c>
      <c r="CI299" s="162"/>
      <c r="CJ299" s="143" t="s">
        <v>1752</v>
      </c>
      <c r="CK299" s="163"/>
      <c r="CL299" s="170"/>
      <c r="CM299" s="165"/>
      <c r="CN299" s="165"/>
      <c r="CO299" s="166"/>
      <c r="CP299" s="166"/>
      <c r="CQ299" s="166"/>
    </row>
    <row r="300" spans="1:95" ht="29">
      <c r="A300" s="28">
        <v>299</v>
      </c>
      <c r="B300" s="127" t="s">
        <v>2483</v>
      </c>
      <c r="C300" s="128" t="s">
        <v>2484</v>
      </c>
      <c r="D300" s="129" t="s">
        <v>1750</v>
      </c>
      <c r="E300" s="128" t="s">
        <v>5929</v>
      </c>
      <c r="F300" s="33" t="s">
        <v>1678</v>
      </c>
      <c r="G300" s="174" t="s">
        <v>1955</v>
      </c>
      <c r="H300" s="132" t="s">
        <v>5948</v>
      </c>
      <c r="I300" s="133"/>
      <c r="J300" s="134"/>
      <c r="K300" s="135"/>
      <c r="L300" s="136"/>
      <c r="M300" s="137"/>
      <c r="N300" s="138"/>
      <c r="O300" s="136"/>
      <c r="P300" s="168">
        <v>45732</v>
      </c>
      <c r="Q300" s="140">
        <v>45732</v>
      </c>
      <c r="R300" s="141"/>
      <c r="S300" s="142"/>
      <c r="T300" s="143"/>
      <c r="U300" s="138"/>
      <c r="V300" s="144" t="s">
        <v>125</v>
      </c>
      <c r="W300" s="140">
        <v>38500</v>
      </c>
      <c r="X300" s="143">
        <f ca="1">IF(ISBLANK(W300),"di isi",DATEDIF(W300,NOW(),"y"))</f>
        <v>20</v>
      </c>
      <c r="Y300" s="143" t="str">
        <f ca="1">IF(X300&lt;18,"&lt;18",IF(AND(X300&gt;=18,X300&lt;=20),"18-20",IF(AND(X300&gt;=21,X300&lt;=30),"21-30",IF(AND(X300&gt;=31,X300&lt;=40),"31-40",IF(AND(X300&gt;=41,X300&lt;=50),"41-50",IF(AND(X300&gt;=51,X300&lt;=60),"51-60","&gt;60"))))))</f>
        <v>18-20</v>
      </c>
      <c r="Z300" s="138" t="s">
        <v>72</v>
      </c>
      <c r="AA300" s="138" t="s">
        <v>73</v>
      </c>
      <c r="AB300" s="145" t="s">
        <v>74</v>
      </c>
      <c r="AC300" s="134" t="s">
        <v>106</v>
      </c>
      <c r="AD300" s="146" t="s">
        <v>172</v>
      </c>
      <c r="AE300" s="146" t="s">
        <v>123</v>
      </c>
      <c r="AF300" s="147"/>
      <c r="AG300" s="148"/>
      <c r="AH300" s="148"/>
      <c r="AI300" s="149" t="s">
        <v>2485</v>
      </c>
      <c r="AJ300" s="144" t="s">
        <v>2486</v>
      </c>
      <c r="AK300" s="151">
        <f>LEN(AJ300)</f>
        <v>16</v>
      </c>
      <c r="AL300" s="152" t="s">
        <v>1864</v>
      </c>
      <c r="AM300" s="146" t="s">
        <v>1865</v>
      </c>
      <c r="AN300" s="146" t="s">
        <v>110</v>
      </c>
      <c r="AO300" s="146" t="s">
        <v>111</v>
      </c>
      <c r="AP300" s="146" t="s">
        <v>80</v>
      </c>
      <c r="AQ300" s="169" t="s">
        <v>81</v>
      </c>
      <c r="AR300" s="134"/>
      <c r="AS300" s="154" t="s">
        <v>2487</v>
      </c>
      <c r="AT300" s="150" t="s">
        <v>2488</v>
      </c>
      <c r="AU300" s="156" t="s">
        <v>2489</v>
      </c>
      <c r="AV300" s="156" t="s">
        <v>1741</v>
      </c>
      <c r="AW300" s="159" t="s">
        <v>2490</v>
      </c>
      <c r="AX300" s="169" t="s">
        <v>2491</v>
      </c>
      <c r="AY300" s="169" t="s">
        <v>2197</v>
      </c>
      <c r="AZ300" s="159" t="s">
        <v>2492</v>
      </c>
      <c r="BA300" s="169"/>
      <c r="BB300" s="136" t="s">
        <v>91</v>
      </c>
      <c r="BC300" s="160"/>
      <c r="BD300" s="159" t="s">
        <v>2493</v>
      </c>
      <c r="BE300" s="159"/>
      <c r="BF300" s="138" t="s">
        <v>1810</v>
      </c>
      <c r="BG300" s="159" t="s">
        <v>2494</v>
      </c>
      <c r="BH300" s="138"/>
      <c r="BI300" s="161"/>
      <c r="BJ300" s="161"/>
      <c r="BK300" s="139"/>
      <c r="BL300" s="138"/>
      <c r="BM300" s="138"/>
      <c r="BN300" s="138"/>
      <c r="BO300" s="139"/>
      <c r="BP300" s="138"/>
      <c r="BQ300" s="138"/>
      <c r="BR300" s="138"/>
      <c r="BS300" s="139"/>
      <c r="BT300" s="138"/>
      <c r="BU300" s="138"/>
      <c r="BV300" s="138"/>
      <c r="BW300" s="139"/>
      <c r="BX300" s="138"/>
      <c r="BY300" s="138"/>
      <c r="BZ300" s="138"/>
      <c r="CA300" s="139"/>
      <c r="CB300" s="138"/>
      <c r="CC300" s="138"/>
      <c r="CD300" s="138"/>
      <c r="CE300" s="139"/>
      <c r="CF300" s="168"/>
      <c r="CG300" s="143" t="str">
        <f t="shared" si="3"/>
        <v/>
      </c>
      <c r="CH300" s="143" t="str">
        <f t="shared" si="4"/>
        <v/>
      </c>
      <c r="CI300" s="162"/>
      <c r="CJ300" s="143" t="s">
        <v>1752</v>
      </c>
      <c r="CK300" s="163"/>
      <c r="CL300" s="170"/>
      <c r="CM300" s="165"/>
      <c r="CN300" s="165"/>
      <c r="CO300" s="166"/>
      <c r="CP300" s="166"/>
      <c r="CQ300" s="166"/>
    </row>
    <row r="301" spans="1:95" ht="29">
      <c r="A301" s="103">
        <v>300</v>
      </c>
      <c r="B301" s="127" t="s">
        <v>2495</v>
      </c>
      <c r="C301" s="128" t="s">
        <v>2496</v>
      </c>
      <c r="D301" s="129" t="s">
        <v>1750</v>
      </c>
      <c r="E301" s="128" t="s">
        <v>5929</v>
      </c>
      <c r="F301" s="33" t="s">
        <v>1678</v>
      </c>
      <c r="G301" s="174" t="s">
        <v>1955</v>
      </c>
      <c r="H301" s="132" t="s">
        <v>5948</v>
      </c>
      <c r="I301" s="133"/>
      <c r="J301" s="134"/>
      <c r="K301" s="135"/>
      <c r="L301" s="136"/>
      <c r="M301" s="137"/>
      <c r="N301" s="138"/>
      <c r="O301" s="136"/>
      <c r="P301" s="168">
        <v>45732</v>
      </c>
      <c r="Q301" s="140">
        <v>45732</v>
      </c>
      <c r="R301" s="141"/>
      <c r="S301" s="142"/>
      <c r="T301" s="143"/>
      <c r="U301" s="138"/>
      <c r="V301" s="144" t="s">
        <v>140</v>
      </c>
      <c r="W301" s="140">
        <v>34913</v>
      </c>
      <c r="X301" s="143">
        <f ca="1">IF(ISBLANK(W301),"di isi",DATEDIF(W301,NOW(),"y"))</f>
        <v>30</v>
      </c>
      <c r="Y301" s="143" t="str">
        <f ca="1">IF(X301&lt;18,"&lt;18",IF(AND(X301&gt;=18,X301&lt;=20),"18-20",IF(AND(X301&gt;=21,X301&lt;=30),"21-30",IF(AND(X301&gt;=31,X301&lt;=40),"31-40",IF(AND(X301&gt;=41,X301&lt;=50),"41-50",IF(AND(X301&gt;=51,X301&lt;=60),"51-60","&gt;60"))))))</f>
        <v>21-30</v>
      </c>
      <c r="Z301" s="138" t="s">
        <v>72</v>
      </c>
      <c r="AA301" s="138" t="s">
        <v>73</v>
      </c>
      <c r="AB301" s="145" t="s">
        <v>74</v>
      </c>
      <c r="AC301" s="134" t="s">
        <v>106</v>
      </c>
      <c r="AD301" s="146" t="s">
        <v>172</v>
      </c>
      <c r="AE301" s="146" t="s">
        <v>123</v>
      </c>
      <c r="AF301" s="147"/>
      <c r="AG301" s="148"/>
      <c r="AH301" s="148"/>
      <c r="AI301" s="149" t="s">
        <v>2497</v>
      </c>
      <c r="AJ301" s="144" t="s">
        <v>2498</v>
      </c>
      <c r="AK301" s="151">
        <f>LEN(AJ301)</f>
        <v>16</v>
      </c>
      <c r="AL301" s="152" t="s">
        <v>2499</v>
      </c>
      <c r="AM301" s="146" t="s">
        <v>507</v>
      </c>
      <c r="AN301" s="146" t="s">
        <v>140</v>
      </c>
      <c r="AO301" s="146" t="s">
        <v>126</v>
      </c>
      <c r="AP301" s="146" t="s">
        <v>80</v>
      </c>
      <c r="AQ301" s="169" t="s">
        <v>81</v>
      </c>
      <c r="AR301" s="134"/>
      <c r="AS301" s="154" t="s">
        <v>2500</v>
      </c>
      <c r="AT301" s="150" t="s">
        <v>2501</v>
      </c>
      <c r="AU301" s="156" t="s">
        <v>2502</v>
      </c>
      <c r="AV301" s="156" t="s">
        <v>1805</v>
      </c>
      <c r="AW301" s="159" t="s">
        <v>2503</v>
      </c>
      <c r="AX301" s="169" t="s">
        <v>2504</v>
      </c>
      <c r="AY301" s="169" t="s">
        <v>1805</v>
      </c>
      <c r="AZ301" s="180" t="s">
        <v>2505</v>
      </c>
      <c r="BA301" s="169"/>
      <c r="BB301" s="136" t="s">
        <v>91</v>
      </c>
      <c r="BC301" s="160"/>
      <c r="BD301" s="159">
        <v>25041380863</v>
      </c>
      <c r="BE301" s="159"/>
      <c r="BF301" s="138" t="s">
        <v>1810</v>
      </c>
      <c r="BG301" s="159" t="s">
        <v>2506</v>
      </c>
      <c r="BH301" s="138"/>
      <c r="BI301" s="161"/>
      <c r="BJ301" s="161"/>
      <c r="BK301" s="139"/>
      <c r="BL301" s="138"/>
      <c r="BM301" s="138"/>
      <c r="BN301" s="138"/>
      <c r="BO301" s="139"/>
      <c r="BP301" s="138"/>
      <c r="BQ301" s="138"/>
      <c r="BR301" s="138"/>
      <c r="BS301" s="139"/>
      <c r="BT301" s="138"/>
      <c r="BU301" s="138"/>
      <c r="BV301" s="138"/>
      <c r="BW301" s="139"/>
      <c r="BX301" s="138"/>
      <c r="BY301" s="138"/>
      <c r="BZ301" s="138"/>
      <c r="CA301" s="139"/>
      <c r="CB301" s="138"/>
      <c r="CC301" s="138"/>
      <c r="CD301" s="138"/>
      <c r="CE301" s="139"/>
      <c r="CF301" s="168"/>
      <c r="CG301" s="143" t="str">
        <f t="shared" si="3"/>
        <v/>
      </c>
      <c r="CH301" s="143" t="str">
        <f t="shared" si="4"/>
        <v/>
      </c>
      <c r="CI301" s="162"/>
      <c r="CJ301" s="143" t="s">
        <v>1759</v>
      </c>
      <c r="CK301" s="163"/>
      <c r="CL301" s="170" t="s">
        <v>2301</v>
      </c>
      <c r="CM301" s="165"/>
      <c r="CN301" s="165"/>
      <c r="CO301" s="166"/>
      <c r="CP301" s="166"/>
      <c r="CQ301" s="166"/>
    </row>
    <row r="302" spans="1:95" ht="29">
      <c r="A302" s="28">
        <v>301</v>
      </c>
      <c r="B302" s="127" t="s">
        <v>2507</v>
      </c>
      <c r="C302" s="128" t="s">
        <v>2508</v>
      </c>
      <c r="D302" s="129" t="s">
        <v>1750</v>
      </c>
      <c r="E302" s="128" t="s">
        <v>5929</v>
      </c>
      <c r="F302" s="33" t="s">
        <v>1678</v>
      </c>
      <c r="G302" s="174" t="s">
        <v>1955</v>
      </c>
      <c r="H302" s="132" t="s">
        <v>5948</v>
      </c>
      <c r="I302" s="133"/>
      <c r="J302" s="134"/>
      <c r="K302" s="135"/>
      <c r="L302" s="136"/>
      <c r="M302" s="137"/>
      <c r="N302" s="138"/>
      <c r="O302" s="136"/>
      <c r="P302" s="168">
        <v>45732</v>
      </c>
      <c r="Q302" s="140">
        <v>45732</v>
      </c>
      <c r="R302" s="141"/>
      <c r="S302" s="142"/>
      <c r="T302" s="143"/>
      <c r="U302" s="138"/>
      <c r="V302" s="144" t="s">
        <v>2509</v>
      </c>
      <c r="W302" s="140">
        <v>36026</v>
      </c>
      <c r="X302" s="143">
        <f ca="1">IF(ISBLANK(W302),"di isi",DATEDIF(W302,NOW(),"y"))</f>
        <v>27</v>
      </c>
      <c r="Y302" s="143" t="str">
        <f ca="1">IF(X302&lt;18,"&lt;18",IF(AND(X302&gt;=18,X302&lt;=20),"18-20",IF(AND(X302&gt;=21,X302&lt;=30),"21-30",IF(AND(X302&gt;=31,X302&lt;=40),"31-40",IF(AND(X302&gt;=41,X302&lt;=50),"41-50",IF(AND(X302&gt;=51,X302&lt;=60),"51-60","&gt;60"))))))</f>
        <v>21-30</v>
      </c>
      <c r="Z302" s="138" t="s">
        <v>72</v>
      </c>
      <c r="AA302" s="138" t="s">
        <v>73</v>
      </c>
      <c r="AB302" s="145" t="s">
        <v>74</v>
      </c>
      <c r="AC302" s="134" t="s">
        <v>184</v>
      </c>
      <c r="AD302" s="146" t="s">
        <v>2510</v>
      </c>
      <c r="AE302" s="146" t="s">
        <v>1050</v>
      </c>
      <c r="AF302" s="147"/>
      <c r="AG302" s="148"/>
      <c r="AH302" s="148"/>
      <c r="AI302" s="149" t="s">
        <v>1321</v>
      </c>
      <c r="AJ302" s="144" t="s">
        <v>2511</v>
      </c>
      <c r="AK302" s="151">
        <f>LEN(AJ302)</f>
        <v>16</v>
      </c>
      <c r="AL302" s="152" t="s">
        <v>2512</v>
      </c>
      <c r="AM302" s="146" t="s">
        <v>2513</v>
      </c>
      <c r="AN302" s="146" t="s">
        <v>289</v>
      </c>
      <c r="AO302" s="146" t="s">
        <v>253</v>
      </c>
      <c r="AP302" s="146" t="s">
        <v>80</v>
      </c>
      <c r="AQ302" s="169" t="s">
        <v>81</v>
      </c>
      <c r="AR302" s="134"/>
      <c r="AS302" s="154" t="s">
        <v>2514</v>
      </c>
      <c r="AT302" s="181" t="s">
        <v>2515</v>
      </c>
      <c r="AU302" s="156" t="s">
        <v>2516</v>
      </c>
      <c r="AV302" s="156" t="s">
        <v>1805</v>
      </c>
      <c r="AW302" s="159" t="s">
        <v>2517</v>
      </c>
      <c r="AX302" s="169" t="s">
        <v>2518</v>
      </c>
      <c r="AY302" s="169" t="s">
        <v>2373</v>
      </c>
      <c r="AZ302" s="159" t="s">
        <v>2519</v>
      </c>
      <c r="BA302" s="169"/>
      <c r="BB302" s="136" t="s">
        <v>91</v>
      </c>
      <c r="BC302" s="160"/>
      <c r="BD302" s="239">
        <v>25041380988</v>
      </c>
      <c r="BE302" s="159" t="s">
        <v>2520</v>
      </c>
      <c r="BF302" s="138" t="s">
        <v>1810</v>
      </c>
      <c r="BG302" s="159" t="s">
        <v>2521</v>
      </c>
      <c r="BH302" s="138"/>
      <c r="BI302" s="161"/>
      <c r="BJ302" s="161"/>
      <c r="BK302" s="139"/>
      <c r="BL302" s="138"/>
      <c r="BM302" s="138"/>
      <c r="BN302" s="138"/>
      <c r="BO302" s="139"/>
      <c r="BP302" s="138"/>
      <c r="BQ302" s="138"/>
      <c r="BR302" s="138"/>
      <c r="BS302" s="139"/>
      <c r="BT302" s="138"/>
      <c r="BU302" s="138"/>
      <c r="BV302" s="138"/>
      <c r="BW302" s="139"/>
      <c r="BX302" s="138"/>
      <c r="BY302" s="138"/>
      <c r="BZ302" s="138"/>
      <c r="CA302" s="139"/>
      <c r="CB302" s="138"/>
      <c r="CC302" s="138"/>
      <c r="CD302" s="138"/>
      <c r="CE302" s="139"/>
      <c r="CF302" s="168"/>
      <c r="CG302" s="143" t="str">
        <f t="shared" si="3"/>
        <v/>
      </c>
      <c r="CH302" s="143" t="str">
        <f t="shared" si="4"/>
        <v/>
      </c>
      <c r="CI302" s="162"/>
      <c r="CJ302" s="143" t="s">
        <v>1752</v>
      </c>
      <c r="CK302" s="163"/>
      <c r="CL302" s="170"/>
      <c r="CM302" s="165"/>
      <c r="CN302" s="165"/>
      <c r="CO302" s="166"/>
      <c r="CP302" s="166"/>
      <c r="CQ302" s="166"/>
    </row>
    <row r="303" spans="1:95" ht="29">
      <c r="A303" s="28">
        <v>302</v>
      </c>
      <c r="B303" s="127" t="s">
        <v>2522</v>
      </c>
      <c r="C303" s="128" t="s">
        <v>2523</v>
      </c>
      <c r="D303" s="129" t="s">
        <v>1750</v>
      </c>
      <c r="E303" s="128" t="s">
        <v>5929</v>
      </c>
      <c r="F303" s="33" t="s">
        <v>1678</v>
      </c>
      <c r="G303" s="174" t="s">
        <v>1955</v>
      </c>
      <c r="H303" s="132" t="s">
        <v>5948</v>
      </c>
      <c r="I303" s="133"/>
      <c r="J303" s="134"/>
      <c r="K303" s="135"/>
      <c r="L303" s="136"/>
      <c r="M303" s="137"/>
      <c r="N303" s="138"/>
      <c r="O303" s="136"/>
      <c r="P303" s="168">
        <v>45732</v>
      </c>
      <c r="Q303" s="140">
        <v>45732</v>
      </c>
      <c r="R303" s="141"/>
      <c r="S303" s="142"/>
      <c r="T303" s="143"/>
      <c r="U303" s="138"/>
      <c r="V303" s="144" t="s">
        <v>2524</v>
      </c>
      <c r="W303" s="140">
        <v>37688</v>
      </c>
      <c r="X303" s="143">
        <f ca="1">IF(ISBLANK(W303),"di isi",DATEDIF(W303,NOW(),"y"))</f>
        <v>22</v>
      </c>
      <c r="Y303" s="143" t="str">
        <f ca="1">IF(X303&lt;18,"&lt;18",IF(AND(X303&gt;=18,X303&lt;=20),"18-20",IF(AND(X303&gt;=21,X303&lt;=30),"21-30",IF(AND(X303&gt;=31,X303&lt;=40),"31-40",IF(AND(X303&gt;=41,X303&lt;=50),"41-50",IF(AND(X303&gt;=51,X303&lt;=60),"51-60","&gt;60"))))))</f>
        <v>21-30</v>
      </c>
      <c r="Z303" s="138" t="s">
        <v>72</v>
      </c>
      <c r="AA303" s="138" t="s">
        <v>73</v>
      </c>
      <c r="AB303" s="145" t="s">
        <v>74</v>
      </c>
      <c r="AC303" s="134" t="s">
        <v>106</v>
      </c>
      <c r="AD303" s="146" t="s">
        <v>2525</v>
      </c>
      <c r="AE303" s="146" t="s">
        <v>287</v>
      </c>
      <c r="AF303" s="147"/>
      <c r="AG303" s="148"/>
      <c r="AH303" s="148"/>
      <c r="AI303" s="149" t="s">
        <v>2526</v>
      </c>
      <c r="AJ303" s="144" t="s">
        <v>2527</v>
      </c>
      <c r="AK303" s="151">
        <f>LEN(AJ303)</f>
        <v>16</v>
      </c>
      <c r="AL303" s="152" t="s">
        <v>650</v>
      </c>
      <c r="AM303" s="146" t="s">
        <v>1734</v>
      </c>
      <c r="AN303" s="146" t="s">
        <v>650</v>
      </c>
      <c r="AO303" s="146" t="s">
        <v>253</v>
      </c>
      <c r="AP303" s="146" t="s">
        <v>80</v>
      </c>
      <c r="AQ303" s="169" t="s">
        <v>81</v>
      </c>
      <c r="AR303" s="134"/>
      <c r="AS303" s="154" t="s">
        <v>2528</v>
      </c>
      <c r="AT303" s="150" t="s">
        <v>2529</v>
      </c>
      <c r="AU303" s="156" t="s">
        <v>2530</v>
      </c>
      <c r="AV303" s="156" t="s">
        <v>2531</v>
      </c>
      <c r="AW303" s="159" t="s">
        <v>2532</v>
      </c>
      <c r="AX303" s="169" t="s">
        <v>2533</v>
      </c>
      <c r="AY303" s="169" t="s">
        <v>2534</v>
      </c>
      <c r="AZ303" s="159" t="s">
        <v>2535</v>
      </c>
      <c r="BA303" s="169"/>
      <c r="BB303" s="136" t="s">
        <v>91</v>
      </c>
      <c r="BC303" s="160"/>
      <c r="BD303" s="159">
        <v>25041380889</v>
      </c>
      <c r="BE303" s="159"/>
      <c r="BF303" s="138" t="s">
        <v>1810</v>
      </c>
      <c r="BG303" s="159" t="s">
        <v>2536</v>
      </c>
      <c r="BH303" s="138"/>
      <c r="BI303" s="161"/>
      <c r="BJ303" s="161"/>
      <c r="BK303" s="139"/>
      <c r="BL303" s="138"/>
      <c r="BM303" s="138"/>
      <c r="BN303" s="138"/>
      <c r="BO303" s="139"/>
      <c r="BP303" s="138"/>
      <c r="BQ303" s="138"/>
      <c r="BR303" s="138"/>
      <c r="BS303" s="139"/>
      <c r="BT303" s="138"/>
      <c r="BU303" s="138"/>
      <c r="BV303" s="138"/>
      <c r="BW303" s="139"/>
      <c r="BX303" s="138"/>
      <c r="BY303" s="138"/>
      <c r="BZ303" s="138"/>
      <c r="CA303" s="139"/>
      <c r="CB303" s="138"/>
      <c r="CC303" s="138"/>
      <c r="CD303" s="138"/>
      <c r="CE303" s="139"/>
      <c r="CF303" s="168"/>
      <c r="CG303" s="143" t="str">
        <f t="shared" si="3"/>
        <v/>
      </c>
      <c r="CH303" s="143" t="str">
        <f t="shared" si="4"/>
        <v/>
      </c>
      <c r="CI303" s="162"/>
      <c r="CJ303" s="143" t="s">
        <v>1752</v>
      </c>
      <c r="CK303" s="163"/>
      <c r="CL303" s="170"/>
      <c r="CM303" s="165"/>
      <c r="CN303" s="165"/>
      <c r="CO303" s="166"/>
      <c r="CP303" s="166"/>
      <c r="CQ303" s="166"/>
    </row>
    <row r="304" spans="1:95" ht="29">
      <c r="A304" s="103">
        <v>303</v>
      </c>
      <c r="B304" s="127" t="s">
        <v>2538</v>
      </c>
      <c r="C304" s="128" t="s">
        <v>2539</v>
      </c>
      <c r="D304" s="129" t="s">
        <v>1750</v>
      </c>
      <c r="E304" s="128" t="s">
        <v>5929</v>
      </c>
      <c r="F304" s="33" t="s">
        <v>1678</v>
      </c>
      <c r="G304" s="174" t="s">
        <v>1955</v>
      </c>
      <c r="H304" s="132" t="s">
        <v>5948</v>
      </c>
      <c r="I304" s="133"/>
      <c r="J304" s="134"/>
      <c r="K304" s="135"/>
      <c r="L304" s="136"/>
      <c r="M304" s="137"/>
      <c r="N304" s="138"/>
      <c r="O304" s="136"/>
      <c r="P304" s="168">
        <v>45732</v>
      </c>
      <c r="Q304" s="140">
        <v>45732</v>
      </c>
      <c r="R304" s="141"/>
      <c r="S304" s="142"/>
      <c r="T304" s="143"/>
      <c r="U304" s="138"/>
      <c r="V304" s="144" t="s">
        <v>80</v>
      </c>
      <c r="W304" s="140">
        <v>37824</v>
      </c>
      <c r="X304" s="143">
        <f ca="1">IF(ISBLANK(W304),"di isi",DATEDIF(W304,NOW(),"y"))</f>
        <v>22</v>
      </c>
      <c r="Y304" s="143" t="str">
        <f ca="1">IF(X304&lt;18,"&lt;18",IF(AND(X304&gt;=18,X304&lt;=20),"18-20",IF(AND(X304&gt;=21,X304&lt;=30),"21-30",IF(AND(X304&gt;=31,X304&lt;=40),"31-40",IF(AND(X304&gt;=41,X304&lt;=50),"41-50",IF(AND(X304&gt;=51,X304&lt;=60),"51-60","&gt;60"))))))</f>
        <v>21-30</v>
      </c>
      <c r="Z304" s="138" t="s">
        <v>72</v>
      </c>
      <c r="AA304" s="138" t="s">
        <v>73</v>
      </c>
      <c r="AB304" s="145" t="s">
        <v>74</v>
      </c>
      <c r="AC304" s="134" t="s">
        <v>242</v>
      </c>
      <c r="AD304" s="146" t="s">
        <v>1886</v>
      </c>
      <c r="AE304" s="146" t="s">
        <v>215</v>
      </c>
      <c r="AF304" s="147"/>
      <c r="AG304" s="148"/>
      <c r="AH304" s="148"/>
      <c r="AI304" s="149" t="s">
        <v>2540</v>
      </c>
      <c r="AJ304" s="144" t="s">
        <v>2541</v>
      </c>
      <c r="AK304" s="151">
        <f>LEN(AJ304)</f>
        <v>16</v>
      </c>
      <c r="AL304" s="152" t="s">
        <v>1864</v>
      </c>
      <c r="AM304" s="146" t="s">
        <v>1865</v>
      </c>
      <c r="AN304" s="146" t="s">
        <v>110</v>
      </c>
      <c r="AO304" s="146" t="s">
        <v>111</v>
      </c>
      <c r="AP304" s="146" t="s">
        <v>80</v>
      </c>
      <c r="AQ304" s="169" t="s">
        <v>81</v>
      </c>
      <c r="AR304" s="134"/>
      <c r="AS304" s="154" t="s">
        <v>2542</v>
      </c>
      <c r="AT304" s="150" t="s">
        <v>2543</v>
      </c>
      <c r="AU304" s="156" t="s">
        <v>2544</v>
      </c>
      <c r="AV304" s="156" t="s">
        <v>1741</v>
      </c>
      <c r="AW304" s="159" t="s">
        <v>2545</v>
      </c>
      <c r="AX304" s="169" t="s">
        <v>2546</v>
      </c>
      <c r="AY304" s="169" t="s">
        <v>1774</v>
      </c>
      <c r="AZ304" s="159" t="s">
        <v>2547</v>
      </c>
      <c r="BA304" s="169"/>
      <c r="BB304" s="136" t="s">
        <v>91</v>
      </c>
      <c r="BC304" s="160"/>
      <c r="BD304" s="239">
        <v>25052826630</v>
      </c>
      <c r="BE304" s="159"/>
      <c r="BF304" s="138" t="s">
        <v>1810</v>
      </c>
      <c r="BG304" s="159" t="s">
        <v>2548</v>
      </c>
      <c r="BH304" s="138"/>
      <c r="BI304" s="161"/>
      <c r="BJ304" s="161"/>
      <c r="BK304" s="139"/>
      <c r="BL304" s="138"/>
      <c r="BM304" s="138"/>
      <c r="BN304" s="138"/>
      <c r="BO304" s="139"/>
      <c r="BP304" s="138"/>
      <c r="BQ304" s="138"/>
      <c r="BR304" s="138"/>
      <c r="BS304" s="139"/>
      <c r="BT304" s="138"/>
      <c r="BU304" s="138"/>
      <c r="BV304" s="138"/>
      <c r="BW304" s="139"/>
      <c r="BX304" s="138"/>
      <c r="BY304" s="138"/>
      <c r="BZ304" s="138"/>
      <c r="CA304" s="139"/>
      <c r="CB304" s="138"/>
      <c r="CC304" s="138"/>
      <c r="CD304" s="138"/>
      <c r="CE304" s="139"/>
      <c r="CF304" s="168"/>
      <c r="CG304" s="143" t="str">
        <f t="shared" si="3"/>
        <v/>
      </c>
      <c r="CH304" s="143" t="str">
        <f t="shared" si="4"/>
        <v/>
      </c>
      <c r="CI304" s="162"/>
      <c r="CJ304" s="143" t="s">
        <v>1752</v>
      </c>
      <c r="CK304" s="163"/>
      <c r="CL304" s="170"/>
      <c r="CM304" s="165"/>
      <c r="CN304" s="165"/>
      <c r="CO304" s="166"/>
      <c r="CP304" s="166"/>
      <c r="CQ304" s="166"/>
    </row>
    <row r="305" spans="1:95" ht="29">
      <c r="A305" s="28">
        <v>304</v>
      </c>
      <c r="B305" s="127" t="s">
        <v>2549</v>
      </c>
      <c r="C305" s="128" t="s">
        <v>2550</v>
      </c>
      <c r="D305" s="129" t="s">
        <v>1750</v>
      </c>
      <c r="E305" s="128" t="s">
        <v>5929</v>
      </c>
      <c r="F305" s="33" t="s">
        <v>1678</v>
      </c>
      <c r="G305" s="174" t="s">
        <v>1955</v>
      </c>
      <c r="H305" s="132" t="s">
        <v>5948</v>
      </c>
      <c r="I305" s="133"/>
      <c r="J305" s="134"/>
      <c r="K305" s="135"/>
      <c r="L305" s="136"/>
      <c r="M305" s="137"/>
      <c r="N305" s="138"/>
      <c r="O305" s="136"/>
      <c r="P305" s="168">
        <v>45732</v>
      </c>
      <c r="Q305" s="140">
        <v>45732</v>
      </c>
      <c r="R305" s="141"/>
      <c r="S305" s="142"/>
      <c r="T305" s="143"/>
      <c r="U305" s="138"/>
      <c r="V305" s="144" t="s">
        <v>2551</v>
      </c>
      <c r="W305" s="140">
        <v>38305</v>
      </c>
      <c r="X305" s="143">
        <f ca="1">IF(ISBLANK(W305),"di isi",DATEDIF(W305,NOW(),"y"))</f>
        <v>21</v>
      </c>
      <c r="Y305" s="143" t="str">
        <f ca="1">IF(X305&lt;18,"&lt;18",IF(AND(X305&gt;=18,X305&lt;=20),"18-20",IF(AND(X305&gt;=21,X305&lt;=30),"21-30",IF(AND(X305&gt;=31,X305&lt;=40),"31-40",IF(AND(X305&gt;=41,X305&lt;=50),"41-50",IF(AND(X305&gt;=51,X305&lt;=60),"51-60","&gt;60"))))))</f>
        <v>21-30</v>
      </c>
      <c r="Z305" s="138" t="s">
        <v>72</v>
      </c>
      <c r="AA305" s="138" t="s">
        <v>73</v>
      </c>
      <c r="AB305" s="145" t="s">
        <v>74</v>
      </c>
      <c r="AC305" s="134" t="s">
        <v>184</v>
      </c>
      <c r="AD305" s="146" t="s">
        <v>2189</v>
      </c>
      <c r="AE305" s="146" t="s">
        <v>1050</v>
      </c>
      <c r="AF305" s="147"/>
      <c r="AG305" s="148"/>
      <c r="AH305" s="148"/>
      <c r="AI305" s="149" t="s">
        <v>2552</v>
      </c>
      <c r="AJ305" s="144" t="s">
        <v>2553</v>
      </c>
      <c r="AK305" s="151">
        <f>LEN(AJ305)</f>
        <v>16</v>
      </c>
      <c r="AL305" s="152" t="s">
        <v>1888</v>
      </c>
      <c r="AM305" s="146" t="s">
        <v>1889</v>
      </c>
      <c r="AN305" s="146" t="s">
        <v>110</v>
      </c>
      <c r="AO305" s="146" t="s">
        <v>111</v>
      </c>
      <c r="AP305" s="146" t="s">
        <v>80</v>
      </c>
      <c r="AQ305" s="169" t="s">
        <v>81</v>
      </c>
      <c r="AR305" s="134"/>
      <c r="AS305" s="154" t="s">
        <v>2554</v>
      </c>
      <c r="AT305" s="150" t="s">
        <v>2555</v>
      </c>
      <c r="AU305" s="156" t="s">
        <v>2556</v>
      </c>
      <c r="AV305" s="156" t="s">
        <v>2327</v>
      </c>
      <c r="AW305" s="159" t="s">
        <v>2557</v>
      </c>
      <c r="AX305" s="169" t="s">
        <v>2556</v>
      </c>
      <c r="AY305" s="169" t="s">
        <v>2327</v>
      </c>
      <c r="AZ305" s="159" t="s">
        <v>2557</v>
      </c>
      <c r="BA305" s="169"/>
      <c r="BB305" s="136" t="s">
        <v>91</v>
      </c>
      <c r="BC305" s="160"/>
      <c r="BD305" s="159">
        <v>25052826689</v>
      </c>
      <c r="BE305" s="159"/>
      <c r="BF305" s="138" t="s">
        <v>1810</v>
      </c>
      <c r="BG305" s="159" t="s">
        <v>2558</v>
      </c>
      <c r="BH305" s="138"/>
      <c r="BI305" s="161"/>
      <c r="BJ305" s="161"/>
      <c r="BK305" s="139"/>
      <c r="BL305" s="138"/>
      <c r="BM305" s="138"/>
      <c r="BN305" s="138"/>
      <c r="BO305" s="139"/>
      <c r="BP305" s="138"/>
      <c r="BQ305" s="138"/>
      <c r="BR305" s="138"/>
      <c r="BS305" s="139"/>
      <c r="BT305" s="138"/>
      <c r="BU305" s="138"/>
      <c r="BV305" s="138"/>
      <c r="BW305" s="139"/>
      <c r="BX305" s="138"/>
      <c r="BY305" s="138"/>
      <c r="BZ305" s="138"/>
      <c r="CA305" s="139"/>
      <c r="CB305" s="138"/>
      <c r="CC305" s="138"/>
      <c r="CD305" s="138"/>
      <c r="CE305" s="139"/>
      <c r="CF305" s="168"/>
      <c r="CG305" s="143" t="str">
        <f t="shared" si="3"/>
        <v/>
      </c>
      <c r="CH305" s="143" t="str">
        <f t="shared" si="4"/>
        <v/>
      </c>
      <c r="CI305" s="162"/>
      <c r="CJ305" s="143" t="s">
        <v>1752</v>
      </c>
      <c r="CK305" s="163"/>
      <c r="CL305" s="170"/>
      <c r="CM305" s="165"/>
      <c r="CN305" s="165"/>
      <c r="CO305" s="166"/>
      <c r="CP305" s="166"/>
      <c r="CQ305" s="166"/>
    </row>
    <row r="306" spans="1:95" ht="29">
      <c r="A306" s="28">
        <v>305</v>
      </c>
      <c r="B306" s="127" t="s">
        <v>2559</v>
      </c>
      <c r="C306" s="128" t="s">
        <v>2560</v>
      </c>
      <c r="D306" s="129" t="s">
        <v>1750</v>
      </c>
      <c r="E306" s="128" t="s">
        <v>5929</v>
      </c>
      <c r="F306" s="33" t="s">
        <v>1678</v>
      </c>
      <c r="G306" s="174" t="s">
        <v>1955</v>
      </c>
      <c r="H306" s="132" t="s">
        <v>5948</v>
      </c>
      <c r="I306" s="133"/>
      <c r="J306" s="134"/>
      <c r="K306" s="135"/>
      <c r="L306" s="136"/>
      <c r="M306" s="137"/>
      <c r="N306" s="138"/>
      <c r="O306" s="136"/>
      <c r="P306" s="168">
        <v>45732</v>
      </c>
      <c r="Q306" s="140">
        <v>45732</v>
      </c>
      <c r="R306" s="141"/>
      <c r="S306" s="142"/>
      <c r="T306" s="143"/>
      <c r="U306" s="138"/>
      <c r="V306" s="144" t="s">
        <v>2551</v>
      </c>
      <c r="W306" s="140">
        <v>37782</v>
      </c>
      <c r="X306" s="143">
        <f ca="1">IF(ISBLANK(W306),"di isi",DATEDIF(W306,NOW(),"y"))</f>
        <v>22</v>
      </c>
      <c r="Y306" s="143" t="str">
        <f ca="1">IF(X306&lt;18,"&lt;18",IF(AND(X306&gt;=18,X306&lt;=20),"18-20",IF(AND(X306&gt;=21,X306&lt;=30),"21-30",IF(AND(X306&gt;=31,X306&lt;=40),"31-40",IF(AND(X306&gt;=41,X306&lt;=50),"41-50",IF(AND(X306&gt;=51,X306&lt;=60),"51-60","&gt;60"))))))</f>
        <v>21-30</v>
      </c>
      <c r="Z306" s="138" t="s">
        <v>72</v>
      </c>
      <c r="AA306" s="138" t="s">
        <v>73</v>
      </c>
      <c r="AB306" s="145" t="s">
        <v>74</v>
      </c>
      <c r="AC306" s="134" t="s">
        <v>184</v>
      </c>
      <c r="AD306" s="146" t="s">
        <v>2189</v>
      </c>
      <c r="AE306" s="146" t="s">
        <v>2561</v>
      </c>
      <c r="AF306" s="147"/>
      <c r="AG306" s="148"/>
      <c r="AH306" s="148"/>
      <c r="AI306" s="149" t="s">
        <v>2552</v>
      </c>
      <c r="AJ306" s="144" t="s">
        <v>2562</v>
      </c>
      <c r="AK306" s="151">
        <f>LEN(AJ306)</f>
        <v>16</v>
      </c>
      <c r="AL306" s="152" t="s">
        <v>1888</v>
      </c>
      <c r="AM306" s="146" t="s">
        <v>1889</v>
      </c>
      <c r="AN306" s="146" t="s">
        <v>110</v>
      </c>
      <c r="AO306" s="146" t="s">
        <v>111</v>
      </c>
      <c r="AP306" s="146" t="s">
        <v>80</v>
      </c>
      <c r="AQ306" s="169" t="s">
        <v>81</v>
      </c>
      <c r="AR306" s="134"/>
      <c r="AS306" s="154" t="s">
        <v>2563</v>
      </c>
      <c r="AT306" s="150" t="s">
        <v>2557</v>
      </c>
      <c r="AU306" s="156" t="s">
        <v>2564</v>
      </c>
      <c r="AV306" s="156" t="s">
        <v>1741</v>
      </c>
      <c r="AW306" s="159" t="s">
        <v>2565</v>
      </c>
      <c r="AX306" s="169" t="s">
        <v>2566</v>
      </c>
      <c r="AY306" s="169" t="s">
        <v>2567</v>
      </c>
      <c r="AZ306" s="159" t="s">
        <v>2565</v>
      </c>
      <c r="BA306" s="169"/>
      <c r="BB306" s="136" t="s">
        <v>91</v>
      </c>
      <c r="BC306" s="160"/>
      <c r="BD306" s="159">
        <v>25052826648</v>
      </c>
      <c r="BE306" s="159"/>
      <c r="BF306" s="138" t="s">
        <v>1810</v>
      </c>
      <c r="BG306" s="159" t="s">
        <v>2558</v>
      </c>
      <c r="BH306" s="138"/>
      <c r="BI306" s="161"/>
      <c r="BJ306" s="161"/>
      <c r="BK306" s="139"/>
      <c r="BL306" s="138"/>
      <c r="BM306" s="138"/>
      <c r="BN306" s="138"/>
      <c r="BO306" s="139"/>
      <c r="BP306" s="138"/>
      <c r="BQ306" s="138"/>
      <c r="BR306" s="138"/>
      <c r="BS306" s="139"/>
      <c r="BT306" s="138"/>
      <c r="BU306" s="138"/>
      <c r="BV306" s="138"/>
      <c r="BW306" s="139"/>
      <c r="BX306" s="138"/>
      <c r="BY306" s="138"/>
      <c r="BZ306" s="138"/>
      <c r="CA306" s="139"/>
      <c r="CB306" s="138"/>
      <c r="CC306" s="138"/>
      <c r="CD306" s="138"/>
      <c r="CE306" s="139"/>
      <c r="CF306" s="168">
        <v>45969</v>
      </c>
      <c r="CG306" s="143">
        <f t="shared" si="3"/>
        <v>11</v>
      </c>
      <c r="CH306" s="143">
        <f t="shared" si="4"/>
        <v>2025</v>
      </c>
      <c r="CI306" s="162" t="s">
        <v>1795</v>
      </c>
      <c r="CJ306" s="143" t="s">
        <v>1759</v>
      </c>
      <c r="CK306" s="163"/>
      <c r="CL306" s="170" t="s">
        <v>3379</v>
      </c>
      <c r="CM306" s="165"/>
      <c r="CN306" s="165"/>
      <c r="CO306" s="166"/>
      <c r="CP306" s="166"/>
      <c r="CQ306" s="166"/>
    </row>
    <row r="307" spans="1:95" ht="29">
      <c r="A307" s="103">
        <v>306</v>
      </c>
      <c r="B307" s="127" t="s">
        <v>2568</v>
      </c>
      <c r="C307" s="128" t="s">
        <v>2569</v>
      </c>
      <c r="D307" s="129" t="s">
        <v>1750</v>
      </c>
      <c r="E307" s="128" t="s">
        <v>5929</v>
      </c>
      <c r="F307" s="33" t="s">
        <v>1678</v>
      </c>
      <c r="G307" s="174" t="s">
        <v>1955</v>
      </c>
      <c r="H307" s="132" t="s">
        <v>5948</v>
      </c>
      <c r="I307" s="133"/>
      <c r="J307" s="134"/>
      <c r="K307" s="135"/>
      <c r="L307" s="136"/>
      <c r="M307" s="137"/>
      <c r="N307" s="138"/>
      <c r="O307" s="136"/>
      <c r="P307" s="168">
        <v>45732</v>
      </c>
      <c r="Q307" s="140">
        <v>45732</v>
      </c>
      <c r="R307" s="141"/>
      <c r="S307" s="142"/>
      <c r="T307" s="143"/>
      <c r="U307" s="138"/>
      <c r="V307" s="144" t="s">
        <v>2570</v>
      </c>
      <c r="W307" s="140">
        <v>36716</v>
      </c>
      <c r="X307" s="143">
        <f ca="1">IF(ISBLANK(W307),"di isi",DATEDIF(W307,NOW(),"y"))</f>
        <v>25</v>
      </c>
      <c r="Y307" s="143" t="str">
        <f ca="1">IF(X307&lt;18,"&lt;18",IF(AND(X307&gt;=18,X307&lt;=20),"18-20",IF(AND(X307&gt;=21,X307&lt;=30),"21-30",IF(AND(X307&gt;=31,X307&lt;=40),"31-40",IF(AND(X307&gt;=41,X307&lt;=50),"41-50",IF(AND(X307&gt;=51,X307&lt;=60),"51-60","&gt;60"))))))</f>
        <v>21-30</v>
      </c>
      <c r="Z307" s="138" t="s">
        <v>72</v>
      </c>
      <c r="AA307" s="138" t="s">
        <v>73</v>
      </c>
      <c r="AB307" s="145" t="s">
        <v>74</v>
      </c>
      <c r="AC307" s="134" t="s">
        <v>242</v>
      </c>
      <c r="AD307" s="146" t="s">
        <v>2571</v>
      </c>
      <c r="AE307" s="146" t="s">
        <v>215</v>
      </c>
      <c r="AF307" s="147"/>
      <c r="AG307" s="148"/>
      <c r="AH307" s="148"/>
      <c r="AI307" s="149" t="s">
        <v>2572</v>
      </c>
      <c r="AJ307" s="144" t="s">
        <v>2573</v>
      </c>
      <c r="AK307" s="151">
        <f>LEN(AJ307)</f>
        <v>16</v>
      </c>
      <c r="AL307" s="152" t="s">
        <v>2574</v>
      </c>
      <c r="AM307" s="146" t="s">
        <v>1734</v>
      </c>
      <c r="AN307" s="146" t="s">
        <v>126</v>
      </c>
      <c r="AO307" s="146" t="s">
        <v>126</v>
      </c>
      <c r="AP307" s="146" t="s">
        <v>80</v>
      </c>
      <c r="AQ307" s="169" t="s">
        <v>81</v>
      </c>
      <c r="AR307" s="134"/>
      <c r="AS307" s="154" t="s">
        <v>2575</v>
      </c>
      <c r="AT307" s="150" t="s">
        <v>2576</v>
      </c>
      <c r="AU307" s="156" t="s">
        <v>2577</v>
      </c>
      <c r="AV307" s="156" t="s">
        <v>1738</v>
      </c>
      <c r="AW307" s="159" t="s">
        <v>2578</v>
      </c>
      <c r="AX307" s="169" t="s">
        <v>2579</v>
      </c>
      <c r="AY307" s="169" t="s">
        <v>1854</v>
      </c>
      <c r="AZ307" s="159" t="s">
        <v>2580</v>
      </c>
      <c r="BA307" s="169"/>
      <c r="BB307" s="136" t="s">
        <v>91</v>
      </c>
      <c r="BC307" s="160"/>
      <c r="BD307" s="159">
        <v>25041381242</v>
      </c>
      <c r="BE307" s="159"/>
      <c r="BF307" s="138" t="s">
        <v>1810</v>
      </c>
      <c r="BG307" s="159" t="s">
        <v>2581</v>
      </c>
      <c r="BH307" s="138"/>
      <c r="BI307" s="161"/>
      <c r="BJ307" s="161"/>
      <c r="BK307" s="139"/>
      <c r="BL307" s="138"/>
      <c r="BM307" s="138"/>
      <c r="BN307" s="138"/>
      <c r="BO307" s="139"/>
      <c r="BP307" s="138"/>
      <c r="BQ307" s="138"/>
      <c r="BR307" s="138"/>
      <c r="BS307" s="139"/>
      <c r="BT307" s="138"/>
      <c r="BU307" s="138"/>
      <c r="BV307" s="138"/>
      <c r="BW307" s="139"/>
      <c r="BX307" s="138"/>
      <c r="BY307" s="138"/>
      <c r="BZ307" s="138"/>
      <c r="CA307" s="139"/>
      <c r="CB307" s="138"/>
      <c r="CC307" s="138"/>
      <c r="CD307" s="138"/>
      <c r="CE307" s="139"/>
      <c r="CF307" s="168"/>
      <c r="CG307" s="143" t="str">
        <f t="shared" si="3"/>
        <v/>
      </c>
      <c r="CH307" s="143" t="str">
        <f t="shared" si="4"/>
        <v/>
      </c>
      <c r="CI307" s="162"/>
      <c r="CJ307" s="143" t="s">
        <v>1752</v>
      </c>
      <c r="CK307" s="163"/>
      <c r="CL307" s="170"/>
      <c r="CM307" s="165"/>
      <c r="CN307" s="165"/>
      <c r="CO307" s="166"/>
      <c r="CP307" s="166"/>
      <c r="CQ307" s="166"/>
    </row>
    <row r="308" spans="1:95" ht="29">
      <c r="A308" s="28">
        <v>307</v>
      </c>
      <c r="B308" s="127" t="s">
        <v>2582</v>
      </c>
      <c r="C308" s="128" t="s">
        <v>2583</v>
      </c>
      <c r="D308" s="129" t="s">
        <v>1750</v>
      </c>
      <c r="E308" s="128" t="s">
        <v>5929</v>
      </c>
      <c r="F308" s="33" t="s">
        <v>1678</v>
      </c>
      <c r="G308" s="174" t="s">
        <v>1955</v>
      </c>
      <c r="H308" s="132" t="s">
        <v>5948</v>
      </c>
      <c r="I308" s="133"/>
      <c r="J308" s="134"/>
      <c r="K308" s="135"/>
      <c r="L308" s="136"/>
      <c r="M308" s="137"/>
      <c r="N308" s="138"/>
      <c r="O308" s="136"/>
      <c r="P308" s="168">
        <v>45737</v>
      </c>
      <c r="Q308" s="140">
        <v>45737</v>
      </c>
      <c r="R308" s="141"/>
      <c r="S308" s="142"/>
      <c r="T308" s="143"/>
      <c r="U308" s="138"/>
      <c r="V308" s="144" t="s">
        <v>428</v>
      </c>
      <c r="W308" s="140">
        <v>32695</v>
      </c>
      <c r="X308" s="143">
        <f ca="1">IF(ISBLANK(W308),"di isi",DATEDIF(W308,NOW(),"y"))</f>
        <v>36</v>
      </c>
      <c r="Y308" s="143" t="str">
        <f ca="1">IF(X308&lt;18,"&lt;18",IF(AND(X308&gt;=18,X308&lt;=20),"18-20",IF(AND(X308&gt;=21,X308&lt;=30),"21-30",IF(AND(X308&gt;=31,X308&lt;=40),"31-40",IF(AND(X308&gt;=41,X308&lt;=50),"41-50",IF(AND(X308&gt;=51,X308&lt;=60),"51-60","&gt;60"))))))</f>
        <v>31-40</v>
      </c>
      <c r="Z308" s="138" t="s">
        <v>72</v>
      </c>
      <c r="AA308" s="138" t="s">
        <v>73</v>
      </c>
      <c r="AB308" s="145" t="s">
        <v>74</v>
      </c>
      <c r="AC308" s="134" t="s">
        <v>106</v>
      </c>
      <c r="AD308" s="146" t="s">
        <v>108</v>
      </c>
      <c r="AE308" s="146" t="s">
        <v>123</v>
      </c>
      <c r="AF308" s="147"/>
      <c r="AG308" s="148"/>
      <c r="AH308" s="148"/>
      <c r="AI308" s="149" t="s">
        <v>2584</v>
      </c>
      <c r="AJ308" s="144" t="s">
        <v>2585</v>
      </c>
      <c r="AK308" s="151">
        <f>LEN(AJ308)</f>
        <v>16</v>
      </c>
      <c r="AL308" s="152" t="s">
        <v>2586</v>
      </c>
      <c r="AM308" s="146" t="s">
        <v>1767</v>
      </c>
      <c r="AN308" s="146" t="s">
        <v>428</v>
      </c>
      <c r="AO308" s="146" t="s">
        <v>126</v>
      </c>
      <c r="AP308" s="146" t="s">
        <v>80</v>
      </c>
      <c r="AQ308" s="169" t="s">
        <v>81</v>
      </c>
      <c r="AR308" s="134"/>
      <c r="AS308" s="154" t="s">
        <v>2587</v>
      </c>
      <c r="AT308" s="150" t="s">
        <v>2588</v>
      </c>
      <c r="AU308" s="156" t="s">
        <v>2589</v>
      </c>
      <c r="AV308" s="156" t="s">
        <v>1774</v>
      </c>
      <c r="AW308" s="159" t="s">
        <v>2590</v>
      </c>
      <c r="AX308" s="169" t="s">
        <v>2591</v>
      </c>
      <c r="AY308" s="169" t="s">
        <v>2327</v>
      </c>
      <c r="AZ308" s="159" t="s">
        <v>2592</v>
      </c>
      <c r="BA308" s="169"/>
      <c r="BB308" s="136" t="s">
        <v>91</v>
      </c>
      <c r="BC308" s="160"/>
      <c r="BD308" s="159">
        <v>25041381259</v>
      </c>
      <c r="BE308" s="159" t="s">
        <v>2593</v>
      </c>
      <c r="BF308" s="138" t="s">
        <v>1810</v>
      </c>
      <c r="BG308" s="159" t="s">
        <v>2594</v>
      </c>
      <c r="BH308" s="138"/>
      <c r="BI308" s="161"/>
      <c r="BJ308" s="161"/>
      <c r="BK308" s="139"/>
      <c r="BL308" s="138"/>
      <c r="BM308" s="138"/>
      <c r="BN308" s="138"/>
      <c r="BO308" s="139"/>
      <c r="BP308" s="138"/>
      <c r="BQ308" s="138"/>
      <c r="BR308" s="138"/>
      <c r="BS308" s="139"/>
      <c r="BT308" s="138"/>
      <c r="BU308" s="138"/>
      <c r="BV308" s="138"/>
      <c r="BW308" s="139"/>
      <c r="BX308" s="138"/>
      <c r="BY308" s="138"/>
      <c r="BZ308" s="138"/>
      <c r="CA308" s="139"/>
      <c r="CB308" s="138"/>
      <c r="CC308" s="138"/>
      <c r="CD308" s="138"/>
      <c r="CE308" s="139"/>
      <c r="CF308" s="168"/>
      <c r="CG308" s="143" t="str">
        <f t="shared" si="3"/>
        <v/>
      </c>
      <c r="CH308" s="143" t="str">
        <f t="shared" si="4"/>
        <v/>
      </c>
      <c r="CI308" s="162"/>
      <c r="CJ308" s="143" t="s">
        <v>1752</v>
      </c>
      <c r="CK308" s="163"/>
      <c r="CL308" s="170"/>
      <c r="CM308" s="165"/>
      <c r="CN308" s="165"/>
      <c r="CO308" s="166"/>
      <c r="CP308" s="166"/>
      <c r="CQ308" s="166"/>
    </row>
    <row r="309" spans="1:95" ht="29">
      <c r="A309" s="28">
        <v>308</v>
      </c>
      <c r="B309" s="127" t="s">
        <v>2601</v>
      </c>
      <c r="C309" s="128" t="s">
        <v>1250</v>
      </c>
      <c r="D309" s="129" t="s">
        <v>1750</v>
      </c>
      <c r="E309" s="128" t="s">
        <v>5929</v>
      </c>
      <c r="F309" s="33" t="s">
        <v>1678</v>
      </c>
      <c r="G309" s="174" t="s">
        <v>1955</v>
      </c>
      <c r="H309" s="132" t="s">
        <v>5948</v>
      </c>
      <c r="I309" s="133"/>
      <c r="J309" s="134"/>
      <c r="K309" s="135"/>
      <c r="L309" s="136"/>
      <c r="M309" s="137"/>
      <c r="N309" s="138"/>
      <c r="O309" s="136"/>
      <c r="P309" s="168">
        <v>45737</v>
      </c>
      <c r="Q309" s="140">
        <v>45737</v>
      </c>
      <c r="R309" s="141"/>
      <c r="S309" s="142"/>
      <c r="T309" s="143"/>
      <c r="U309" s="138"/>
      <c r="V309" s="144" t="s">
        <v>110</v>
      </c>
      <c r="W309" s="140">
        <v>33669</v>
      </c>
      <c r="X309" s="143">
        <f ca="1">IF(ISBLANK(W309),"di isi",DATEDIF(W309,NOW(),"y"))</f>
        <v>33</v>
      </c>
      <c r="Y309" s="143" t="str">
        <f ca="1">IF(X309&lt;18,"&lt;18",IF(AND(X309&gt;=18,X309&lt;=20),"18-20",IF(AND(X309&gt;=21,X309&lt;=30),"21-30",IF(AND(X309&gt;=31,X309&lt;=40),"31-40",IF(AND(X309&gt;=41,X309&lt;=50),"41-50",IF(AND(X309&gt;=51,X309&lt;=60),"51-60","&gt;60"))))))</f>
        <v>31-40</v>
      </c>
      <c r="Z309" s="138" t="s">
        <v>72</v>
      </c>
      <c r="AA309" s="138" t="s">
        <v>73</v>
      </c>
      <c r="AB309" s="145" t="s">
        <v>74</v>
      </c>
      <c r="AC309" s="134" t="s">
        <v>106</v>
      </c>
      <c r="AD309" s="146" t="s">
        <v>108</v>
      </c>
      <c r="AE309" s="146" t="s">
        <v>123</v>
      </c>
      <c r="AF309" s="147"/>
      <c r="AG309" s="148"/>
      <c r="AH309" s="148"/>
      <c r="AI309" s="149" t="s">
        <v>2602</v>
      </c>
      <c r="AJ309" s="144" t="s">
        <v>2603</v>
      </c>
      <c r="AK309" s="151">
        <f>LEN(AJ309)</f>
        <v>16</v>
      </c>
      <c r="AL309" s="152" t="s">
        <v>1888</v>
      </c>
      <c r="AM309" s="146" t="s">
        <v>1889</v>
      </c>
      <c r="AN309" s="146" t="s">
        <v>110</v>
      </c>
      <c r="AO309" s="146" t="s">
        <v>111</v>
      </c>
      <c r="AP309" s="146" t="s">
        <v>80</v>
      </c>
      <c r="AQ309" s="169" t="s">
        <v>81</v>
      </c>
      <c r="AR309" s="134"/>
      <c r="AS309" s="154" t="s">
        <v>2604</v>
      </c>
      <c r="AT309" s="150" t="s">
        <v>2605</v>
      </c>
      <c r="AU309" s="156" t="s">
        <v>2606</v>
      </c>
      <c r="AV309" s="156" t="s">
        <v>1738</v>
      </c>
      <c r="AW309" s="159" t="s">
        <v>2607</v>
      </c>
      <c r="AX309" s="169" t="s">
        <v>2608</v>
      </c>
      <c r="AY309" s="169" t="s">
        <v>1774</v>
      </c>
      <c r="AZ309" s="159" t="s">
        <v>2609</v>
      </c>
      <c r="BA309" s="169"/>
      <c r="BB309" s="136" t="s">
        <v>91</v>
      </c>
      <c r="BC309" s="160"/>
      <c r="BD309" s="159">
        <v>25041380749</v>
      </c>
      <c r="BE309" s="159"/>
      <c r="BF309" s="138" t="s">
        <v>1743</v>
      </c>
      <c r="BG309" s="159" t="s">
        <v>2610</v>
      </c>
      <c r="BH309" s="138" t="s">
        <v>1507</v>
      </c>
      <c r="BI309" s="161" t="s">
        <v>1746</v>
      </c>
      <c r="BJ309" s="161" t="s">
        <v>2611</v>
      </c>
      <c r="BK309" s="139">
        <v>37245</v>
      </c>
      <c r="BL309" s="138" t="s">
        <v>2612</v>
      </c>
      <c r="BM309" s="138" t="s">
        <v>1746</v>
      </c>
      <c r="BN309" s="138" t="s">
        <v>80</v>
      </c>
      <c r="BO309" s="139">
        <v>44713</v>
      </c>
      <c r="BP309" s="138" t="s">
        <v>2613</v>
      </c>
      <c r="BQ309" s="138" t="s">
        <v>1746</v>
      </c>
      <c r="BR309" s="138" t="s">
        <v>2614</v>
      </c>
      <c r="BS309" s="139">
        <v>45202</v>
      </c>
      <c r="BT309" s="138" t="s">
        <v>2615</v>
      </c>
      <c r="BU309" s="138" t="s">
        <v>1750</v>
      </c>
      <c r="BV309" s="138" t="s">
        <v>80</v>
      </c>
      <c r="BW309" s="139">
        <v>45661</v>
      </c>
      <c r="BX309" s="138"/>
      <c r="BY309" s="138"/>
      <c r="BZ309" s="138"/>
      <c r="CA309" s="139"/>
      <c r="CB309" s="138"/>
      <c r="CC309" s="138"/>
      <c r="CD309" s="138"/>
      <c r="CE309" s="139"/>
      <c r="CF309" s="168"/>
      <c r="CG309" s="143" t="str">
        <f t="shared" si="3"/>
        <v/>
      </c>
      <c r="CH309" s="143" t="str">
        <f t="shared" si="4"/>
        <v/>
      </c>
      <c r="CI309" s="162"/>
      <c r="CJ309" s="143" t="s">
        <v>1752</v>
      </c>
      <c r="CK309" s="163"/>
      <c r="CL309" s="170"/>
      <c r="CM309" s="165"/>
      <c r="CN309" s="165"/>
      <c r="CO309" s="166"/>
      <c r="CP309" s="166"/>
      <c r="CQ309" s="166"/>
    </row>
    <row r="310" spans="1:95" ht="29">
      <c r="A310" s="103">
        <v>309</v>
      </c>
      <c r="B310" s="127" t="s">
        <v>2616</v>
      </c>
      <c r="C310" s="128" t="s">
        <v>2617</v>
      </c>
      <c r="D310" s="129" t="s">
        <v>1750</v>
      </c>
      <c r="E310" s="128" t="s">
        <v>5929</v>
      </c>
      <c r="F310" s="33" t="s">
        <v>1678</v>
      </c>
      <c r="G310" s="174" t="s">
        <v>1955</v>
      </c>
      <c r="H310" s="132" t="s">
        <v>5948</v>
      </c>
      <c r="I310" s="133"/>
      <c r="J310" s="134"/>
      <c r="K310" s="135"/>
      <c r="L310" s="136"/>
      <c r="M310" s="137"/>
      <c r="N310" s="138"/>
      <c r="O310" s="136"/>
      <c r="P310" s="168">
        <v>45737</v>
      </c>
      <c r="Q310" s="140">
        <v>45737</v>
      </c>
      <c r="R310" s="141"/>
      <c r="S310" s="142"/>
      <c r="T310" s="143"/>
      <c r="U310" s="138"/>
      <c r="V310" s="144" t="s">
        <v>110</v>
      </c>
      <c r="W310" s="140">
        <v>29026</v>
      </c>
      <c r="X310" s="143">
        <f ca="1">IF(ISBLANK(W310),"di isi",DATEDIF(W310,NOW(),"y"))</f>
        <v>46</v>
      </c>
      <c r="Y310" s="143" t="str">
        <f ca="1">IF(X310&lt;18,"&lt;18",IF(AND(X310&gt;=18,X310&lt;=20),"18-20",IF(AND(X310&gt;=21,X310&lt;=30),"21-30",IF(AND(X310&gt;=31,X310&lt;=40),"31-40",IF(AND(X310&gt;=41,X310&lt;=50),"41-50",IF(AND(X310&gt;=51,X310&lt;=60),"51-60","&gt;60"))))))</f>
        <v>41-50</v>
      </c>
      <c r="Z310" s="138" t="s">
        <v>72</v>
      </c>
      <c r="AA310" s="138" t="s">
        <v>73</v>
      </c>
      <c r="AB310" s="145" t="s">
        <v>74</v>
      </c>
      <c r="AC310" s="134" t="s">
        <v>556</v>
      </c>
      <c r="AD310" s="146" t="s">
        <v>1861</v>
      </c>
      <c r="AE310" s="146" t="s">
        <v>215</v>
      </c>
      <c r="AF310" s="147"/>
      <c r="AG310" s="148"/>
      <c r="AH310" s="148"/>
      <c r="AI310" s="149" t="s">
        <v>2618</v>
      </c>
      <c r="AJ310" s="144" t="s">
        <v>2619</v>
      </c>
      <c r="AK310" s="151">
        <f>LEN(AJ310)</f>
        <v>16</v>
      </c>
      <c r="AL310" s="152" t="s">
        <v>1888</v>
      </c>
      <c r="AM310" s="146" t="s">
        <v>1889</v>
      </c>
      <c r="AN310" s="146" t="s">
        <v>110</v>
      </c>
      <c r="AO310" s="146" t="s">
        <v>111</v>
      </c>
      <c r="AP310" s="146" t="s">
        <v>80</v>
      </c>
      <c r="AQ310" s="169" t="s">
        <v>81</v>
      </c>
      <c r="AR310" s="134"/>
      <c r="AS310" s="154" t="s">
        <v>2620</v>
      </c>
      <c r="AT310" s="150" t="s">
        <v>2621</v>
      </c>
      <c r="AU310" s="156" t="s">
        <v>2408</v>
      </c>
      <c r="AV310" s="156" t="s">
        <v>1774</v>
      </c>
      <c r="AW310" s="159" t="s">
        <v>2622</v>
      </c>
      <c r="AX310" s="169" t="s">
        <v>2623</v>
      </c>
      <c r="AY310" s="169" t="s">
        <v>2327</v>
      </c>
      <c r="AZ310" s="159" t="s">
        <v>2624</v>
      </c>
      <c r="BA310" s="169"/>
      <c r="BB310" s="136" t="s">
        <v>91</v>
      </c>
      <c r="BC310" s="160"/>
      <c r="BD310" s="239">
        <v>25052826663</v>
      </c>
      <c r="BE310" s="159"/>
      <c r="BF310" s="138" t="s">
        <v>1743</v>
      </c>
      <c r="BG310" s="159" t="s">
        <v>2625</v>
      </c>
      <c r="BH310" s="138" t="s">
        <v>2626</v>
      </c>
      <c r="BI310" s="161" t="s">
        <v>1746</v>
      </c>
      <c r="BJ310" s="161" t="s">
        <v>2627</v>
      </c>
      <c r="BK310" s="139">
        <v>33332</v>
      </c>
      <c r="BL310" s="138" t="s">
        <v>2628</v>
      </c>
      <c r="BM310" s="138" t="s">
        <v>1750</v>
      </c>
      <c r="BN310" s="138" t="s">
        <v>2629</v>
      </c>
      <c r="BO310" s="139">
        <v>44401</v>
      </c>
      <c r="BP310" s="138"/>
      <c r="BQ310" s="138"/>
      <c r="BR310" s="138"/>
      <c r="BS310" s="139"/>
      <c r="BT310" s="138"/>
      <c r="BU310" s="138"/>
      <c r="BV310" s="138"/>
      <c r="BW310" s="139"/>
      <c r="BX310" s="138"/>
      <c r="BY310" s="138"/>
      <c r="BZ310" s="138"/>
      <c r="CA310" s="139"/>
      <c r="CB310" s="138"/>
      <c r="CC310" s="138"/>
      <c r="CD310" s="138"/>
      <c r="CE310" s="139"/>
      <c r="CF310" s="168"/>
      <c r="CG310" s="143" t="str">
        <f t="shared" si="3"/>
        <v/>
      </c>
      <c r="CH310" s="143" t="str">
        <f t="shared" si="4"/>
        <v/>
      </c>
      <c r="CI310" s="162"/>
      <c r="CJ310" s="143" t="s">
        <v>1752</v>
      </c>
      <c r="CK310" s="163"/>
      <c r="CL310" s="170"/>
      <c r="CM310" s="165"/>
      <c r="CN310" s="165"/>
      <c r="CO310" s="166"/>
      <c r="CP310" s="166"/>
      <c r="CQ310" s="166"/>
    </row>
    <row r="311" spans="1:95" ht="29">
      <c r="A311" s="28">
        <v>310</v>
      </c>
      <c r="B311" s="127" t="s">
        <v>2645</v>
      </c>
      <c r="C311" s="128" t="s">
        <v>407</v>
      </c>
      <c r="D311" s="129" t="s">
        <v>1750</v>
      </c>
      <c r="E311" s="128" t="s">
        <v>5929</v>
      </c>
      <c r="F311" s="33" t="s">
        <v>1678</v>
      </c>
      <c r="G311" s="174" t="s">
        <v>1955</v>
      </c>
      <c r="H311" s="132" t="s">
        <v>5948</v>
      </c>
      <c r="I311" s="133"/>
      <c r="J311" s="134"/>
      <c r="K311" s="135"/>
      <c r="L311" s="136"/>
      <c r="M311" s="137"/>
      <c r="N311" s="138"/>
      <c r="O311" s="136"/>
      <c r="P311" s="168">
        <v>45737</v>
      </c>
      <c r="Q311" s="140">
        <v>45737</v>
      </c>
      <c r="R311" s="141"/>
      <c r="S311" s="142"/>
      <c r="T311" s="143"/>
      <c r="U311" s="138"/>
      <c r="V311" s="144" t="s">
        <v>80</v>
      </c>
      <c r="W311" s="140">
        <v>30804</v>
      </c>
      <c r="X311" s="143">
        <f ca="1">IF(ISBLANK(W311),"di isi",DATEDIF(W311,NOW(),"y"))</f>
        <v>41</v>
      </c>
      <c r="Y311" s="143" t="str">
        <f ca="1">IF(X311&lt;18,"&lt;18",IF(AND(X311&gt;=18,X311&lt;=20),"18-20",IF(AND(X311&gt;=21,X311&lt;=30),"21-30",IF(AND(X311&gt;=31,X311&lt;=40),"31-40",IF(AND(X311&gt;=41,X311&lt;=50),"41-50",IF(AND(X311&gt;=51,X311&lt;=60),"51-60","&gt;60"))))))</f>
        <v>41-50</v>
      </c>
      <c r="Z311" s="138" t="s">
        <v>72</v>
      </c>
      <c r="AA311" s="138" t="s">
        <v>73</v>
      </c>
      <c r="AB311" s="145" t="s">
        <v>74</v>
      </c>
      <c r="AC311" s="134" t="s">
        <v>106</v>
      </c>
      <c r="AD311" s="146" t="s">
        <v>108</v>
      </c>
      <c r="AE311" s="146" t="s">
        <v>123</v>
      </c>
      <c r="AF311" s="147"/>
      <c r="AG311" s="148"/>
      <c r="AH311" s="148"/>
      <c r="AI311" s="149" t="s">
        <v>2646</v>
      </c>
      <c r="AJ311" s="144" t="s">
        <v>2647</v>
      </c>
      <c r="AK311" s="151">
        <f>LEN(AJ311)</f>
        <v>16</v>
      </c>
      <c r="AL311" s="152" t="s">
        <v>2648</v>
      </c>
      <c r="AM311" s="146" t="s">
        <v>2635</v>
      </c>
      <c r="AN311" s="146" t="s">
        <v>1008</v>
      </c>
      <c r="AO311" s="146" t="s">
        <v>275</v>
      </c>
      <c r="AP311" s="146" t="s">
        <v>80</v>
      </c>
      <c r="AQ311" s="169" t="s">
        <v>81</v>
      </c>
      <c r="AR311" s="134"/>
      <c r="AS311" s="154" t="s">
        <v>2649</v>
      </c>
      <c r="AT311" s="150" t="s">
        <v>2650</v>
      </c>
      <c r="AU311" s="156" t="s">
        <v>2651</v>
      </c>
      <c r="AV311" s="156" t="s">
        <v>2373</v>
      </c>
      <c r="AW311" s="159" t="s">
        <v>2652</v>
      </c>
      <c r="AX311" s="169" t="s">
        <v>2653</v>
      </c>
      <c r="AY311" s="169" t="s">
        <v>1774</v>
      </c>
      <c r="AZ311" s="159" t="s">
        <v>2654</v>
      </c>
      <c r="BA311" s="169"/>
      <c r="BB311" s="136" t="s">
        <v>91</v>
      </c>
      <c r="BC311" s="160"/>
      <c r="BD311" s="159">
        <v>25041380798</v>
      </c>
      <c r="BE311" s="159"/>
      <c r="BF311" s="138" t="s">
        <v>1810</v>
      </c>
      <c r="BG311" s="159" t="s">
        <v>2655</v>
      </c>
      <c r="BH311" s="138"/>
      <c r="BI311" s="161"/>
      <c r="BJ311" s="161"/>
      <c r="BK311" s="139"/>
      <c r="BL311" s="138"/>
      <c r="BM311" s="138"/>
      <c r="BN311" s="138"/>
      <c r="BO311" s="139"/>
      <c r="BP311" s="138"/>
      <c r="BQ311" s="138"/>
      <c r="BR311" s="138"/>
      <c r="BS311" s="139"/>
      <c r="BT311" s="138"/>
      <c r="BU311" s="138"/>
      <c r="BV311" s="138"/>
      <c r="BW311" s="139"/>
      <c r="BX311" s="138"/>
      <c r="BY311" s="138"/>
      <c r="BZ311" s="138"/>
      <c r="CA311" s="139"/>
      <c r="CB311" s="138"/>
      <c r="CC311" s="138"/>
      <c r="CD311" s="138"/>
      <c r="CE311" s="139"/>
      <c r="CF311" s="168"/>
      <c r="CG311" s="143" t="str">
        <f t="shared" si="3"/>
        <v/>
      </c>
      <c r="CH311" s="143" t="str">
        <f t="shared" si="4"/>
        <v/>
      </c>
      <c r="CI311" s="162"/>
      <c r="CJ311" s="143" t="s">
        <v>1752</v>
      </c>
      <c r="CK311" s="163"/>
      <c r="CL311" s="170"/>
      <c r="CM311" s="165"/>
      <c r="CN311" s="165"/>
      <c r="CO311" s="166"/>
      <c r="CP311" s="166"/>
      <c r="CQ311" s="166"/>
    </row>
    <row r="312" spans="1:95" ht="58">
      <c r="A312" s="28">
        <v>311</v>
      </c>
      <c r="B312" s="127" t="s">
        <v>3157</v>
      </c>
      <c r="C312" s="128" t="s">
        <v>3158</v>
      </c>
      <c r="D312" s="129" t="s">
        <v>1750</v>
      </c>
      <c r="E312" s="128" t="s">
        <v>5929</v>
      </c>
      <c r="F312" s="130" t="s">
        <v>5933</v>
      </c>
      <c r="G312" s="174" t="s">
        <v>1998</v>
      </c>
      <c r="H312" s="132" t="s">
        <v>5948</v>
      </c>
      <c r="I312" s="133"/>
      <c r="J312" s="134"/>
      <c r="K312" s="135"/>
      <c r="L312" s="136"/>
      <c r="M312" s="137"/>
      <c r="N312" s="138"/>
      <c r="O312" s="136"/>
      <c r="P312" s="168">
        <v>45783</v>
      </c>
      <c r="Q312" s="140">
        <v>45783</v>
      </c>
      <c r="R312" s="141"/>
      <c r="S312" s="142"/>
      <c r="T312" s="143"/>
      <c r="U312" s="138"/>
      <c r="V312" s="144" t="s">
        <v>1060</v>
      </c>
      <c r="W312" s="140">
        <v>38803</v>
      </c>
      <c r="X312" s="143">
        <f ca="1">IF(ISBLANK(W312),"di isi",DATEDIF(W312,NOW(),"y"))</f>
        <v>19</v>
      </c>
      <c r="Y312" s="143" t="str">
        <f ca="1">IF(X312&lt;18,"&lt;18",IF(AND(X312&gt;=18,X312&lt;=20),"18-20",IF(AND(X312&gt;=21,X312&lt;=30),"21-30",IF(AND(X312&gt;=31,X312&lt;=40),"31-40",IF(AND(X312&gt;=41,X312&lt;=50),"41-50",IF(AND(X312&gt;=51,X312&lt;=60),"51-60","&gt;60"))))))</f>
        <v>18-20</v>
      </c>
      <c r="Z312" s="138" t="s">
        <v>72</v>
      </c>
      <c r="AA312" s="138" t="s">
        <v>73</v>
      </c>
      <c r="AB312" s="145" t="s">
        <v>74</v>
      </c>
      <c r="AC312" s="134" t="s">
        <v>106</v>
      </c>
      <c r="AD312" s="146" t="s">
        <v>1213</v>
      </c>
      <c r="AE312" s="146" t="s">
        <v>123</v>
      </c>
      <c r="AF312" s="147"/>
      <c r="AG312" s="148"/>
      <c r="AH312" s="148"/>
      <c r="AI312" s="149" t="s">
        <v>3159</v>
      </c>
      <c r="AJ312" s="144" t="s">
        <v>3160</v>
      </c>
      <c r="AK312" s="151">
        <f>LEN(AJ312)</f>
        <v>16</v>
      </c>
      <c r="AL312" s="152" t="s">
        <v>1915</v>
      </c>
      <c r="AM312" s="146" t="s">
        <v>1734</v>
      </c>
      <c r="AN312" s="146" t="s">
        <v>173</v>
      </c>
      <c r="AO312" s="146" t="s">
        <v>111</v>
      </c>
      <c r="AP312" s="146" t="s">
        <v>80</v>
      </c>
      <c r="AQ312" s="169" t="s">
        <v>81</v>
      </c>
      <c r="AR312" s="134"/>
      <c r="AS312" s="154" t="s">
        <v>3161</v>
      </c>
      <c r="AT312" s="155" t="s">
        <v>3162</v>
      </c>
      <c r="AU312" s="156" t="s">
        <v>3163</v>
      </c>
      <c r="AV312" s="156" t="s">
        <v>1805</v>
      </c>
      <c r="AW312" s="159" t="s">
        <v>3164</v>
      </c>
      <c r="AX312" s="169" t="s">
        <v>3165</v>
      </c>
      <c r="AY312" s="169" t="s">
        <v>1805</v>
      </c>
      <c r="AZ312" s="159" t="s">
        <v>3166</v>
      </c>
      <c r="BA312" s="169"/>
      <c r="BB312" s="136" t="s">
        <v>91</v>
      </c>
      <c r="BC312" s="160"/>
      <c r="BD312" s="159" t="s">
        <v>3167</v>
      </c>
      <c r="BE312" s="159"/>
      <c r="BF312" s="138" t="s">
        <v>1810</v>
      </c>
      <c r="BG312" s="159" t="s">
        <v>3168</v>
      </c>
      <c r="BH312" s="138"/>
      <c r="BI312" s="161"/>
      <c r="BJ312" s="161"/>
      <c r="BK312" s="139"/>
      <c r="BL312" s="138"/>
      <c r="BM312" s="138"/>
      <c r="BN312" s="138"/>
      <c r="BO312" s="139"/>
      <c r="BP312" s="138"/>
      <c r="BQ312" s="138"/>
      <c r="BR312" s="138"/>
      <c r="BS312" s="139"/>
      <c r="BT312" s="138"/>
      <c r="BU312" s="138"/>
      <c r="BV312" s="138"/>
      <c r="BW312" s="139"/>
      <c r="BX312" s="138"/>
      <c r="BY312" s="138"/>
      <c r="BZ312" s="138"/>
      <c r="CA312" s="139"/>
      <c r="CB312" s="138"/>
      <c r="CC312" s="138"/>
      <c r="CD312" s="138"/>
      <c r="CE312" s="139"/>
      <c r="CF312" s="168">
        <v>45779</v>
      </c>
      <c r="CG312" s="143">
        <f t="shared" si="3"/>
        <v>5</v>
      </c>
      <c r="CH312" s="143">
        <f t="shared" si="4"/>
        <v>2025</v>
      </c>
      <c r="CI312" s="162" t="s">
        <v>3464</v>
      </c>
      <c r="CJ312" s="143" t="s">
        <v>1759</v>
      </c>
      <c r="CK312" s="163"/>
      <c r="CL312" s="170" t="s">
        <v>2147</v>
      </c>
      <c r="CM312" s="165"/>
      <c r="CN312" s="165"/>
      <c r="CO312" s="166"/>
      <c r="CP312" s="166"/>
      <c r="CQ312" s="166"/>
    </row>
    <row r="313" spans="1:95" ht="29">
      <c r="A313" s="103">
        <v>312</v>
      </c>
      <c r="B313" s="127" t="s">
        <v>3547</v>
      </c>
      <c r="C313" s="128" t="s">
        <v>3548</v>
      </c>
      <c r="D313" s="129" t="s">
        <v>1750</v>
      </c>
      <c r="E313" s="128" t="s">
        <v>5929</v>
      </c>
      <c r="F313" s="130" t="s">
        <v>5933</v>
      </c>
      <c r="G313" s="174" t="s">
        <v>1998</v>
      </c>
      <c r="H313" s="132" t="s">
        <v>5948</v>
      </c>
      <c r="I313" s="133"/>
      <c r="J313" s="134"/>
      <c r="K313" s="135"/>
      <c r="L313" s="136"/>
      <c r="M313" s="137"/>
      <c r="N313" s="138"/>
      <c r="O313" s="136"/>
      <c r="P313" s="168">
        <v>45783</v>
      </c>
      <c r="Q313" s="140">
        <v>45783</v>
      </c>
      <c r="R313" s="141"/>
      <c r="S313" s="142"/>
      <c r="T313" s="143"/>
      <c r="U313" s="138"/>
      <c r="V313" s="144" t="s">
        <v>1060</v>
      </c>
      <c r="W313" s="140">
        <v>38836</v>
      </c>
      <c r="X313" s="143">
        <f ca="1">IF(ISBLANK(W313),"di isi",DATEDIF(W313,NOW(),"y"))</f>
        <v>19</v>
      </c>
      <c r="Y313" s="143" t="str">
        <f ca="1">IF(X313&lt;18,"&lt;18",IF(AND(X313&gt;=18,X313&lt;=20),"18-20",IF(AND(X313&gt;=21,X313&lt;=30),"21-30",IF(AND(X313&gt;=31,X313&lt;=40),"31-40",IF(AND(X313&gt;=41,X313&lt;=50),"41-50",IF(AND(X313&gt;=51,X313&lt;=60),"51-60","&gt;60"))))))</f>
        <v>18-20</v>
      </c>
      <c r="Z313" s="138" t="s">
        <v>72</v>
      </c>
      <c r="AA313" s="138" t="s">
        <v>73</v>
      </c>
      <c r="AB313" s="145" t="s">
        <v>74</v>
      </c>
      <c r="AC313" s="134" t="s">
        <v>106</v>
      </c>
      <c r="AD313" s="146" t="s">
        <v>1213</v>
      </c>
      <c r="AE313" s="146" t="s">
        <v>123</v>
      </c>
      <c r="AF313" s="147"/>
      <c r="AG313" s="148"/>
      <c r="AH313" s="148"/>
      <c r="AI313" s="149" t="s">
        <v>1505</v>
      </c>
      <c r="AJ313" s="144" t="s">
        <v>3549</v>
      </c>
      <c r="AK313" s="151">
        <f>LEN(AJ313)</f>
        <v>16</v>
      </c>
      <c r="AL313" s="152" t="s">
        <v>173</v>
      </c>
      <c r="AM313" s="146" t="s">
        <v>1734</v>
      </c>
      <c r="AN313" s="146" t="s">
        <v>173</v>
      </c>
      <c r="AO313" s="146" t="s">
        <v>111</v>
      </c>
      <c r="AP313" s="146" t="s">
        <v>80</v>
      </c>
      <c r="AQ313" s="169" t="s">
        <v>81</v>
      </c>
      <c r="AR313" s="134"/>
      <c r="AS313" s="154" t="s">
        <v>3550</v>
      </c>
      <c r="AT313" s="155" t="s">
        <v>3551</v>
      </c>
      <c r="AU313" s="156" t="s">
        <v>3552</v>
      </c>
      <c r="AV313" s="156" t="s">
        <v>1774</v>
      </c>
      <c r="AW313" s="159" t="s">
        <v>3553</v>
      </c>
      <c r="AX313" s="169" t="s">
        <v>3554</v>
      </c>
      <c r="AY313" s="169" t="s">
        <v>3555</v>
      </c>
      <c r="AZ313" s="159" t="s">
        <v>3556</v>
      </c>
      <c r="BA313" s="169"/>
      <c r="BB313" s="136" t="s">
        <v>91</v>
      </c>
      <c r="BC313" s="160"/>
      <c r="BD313" s="159" t="s">
        <v>3557</v>
      </c>
      <c r="BE313" s="159"/>
      <c r="BF313" s="138" t="s">
        <v>1810</v>
      </c>
      <c r="BG313" s="159" t="s">
        <v>3558</v>
      </c>
      <c r="BH313" s="138"/>
      <c r="BI313" s="161"/>
      <c r="BJ313" s="161"/>
      <c r="BK313" s="139"/>
      <c r="BL313" s="138"/>
      <c r="BM313" s="138"/>
      <c r="BN313" s="138"/>
      <c r="BO313" s="139"/>
      <c r="BP313" s="138"/>
      <c r="BQ313" s="138"/>
      <c r="BR313" s="138"/>
      <c r="BS313" s="139"/>
      <c r="BT313" s="138"/>
      <c r="BU313" s="138"/>
      <c r="BV313" s="138"/>
      <c r="BW313" s="139"/>
      <c r="BX313" s="138"/>
      <c r="BY313" s="138"/>
      <c r="BZ313" s="138"/>
      <c r="CA313" s="139"/>
      <c r="CB313" s="138"/>
      <c r="CC313" s="138"/>
      <c r="CD313" s="138"/>
      <c r="CE313" s="139"/>
      <c r="CF313" s="168"/>
      <c r="CG313" s="143" t="str">
        <f t="shared" si="3"/>
        <v/>
      </c>
      <c r="CH313" s="143" t="str">
        <f t="shared" si="4"/>
        <v/>
      </c>
      <c r="CI313" s="162"/>
      <c r="CJ313" s="143" t="s">
        <v>1752</v>
      </c>
      <c r="CK313" s="163"/>
      <c r="CL313" s="170"/>
      <c r="CM313" s="165"/>
      <c r="CN313" s="165"/>
      <c r="CO313" s="166"/>
      <c r="CP313" s="166"/>
      <c r="CQ313" s="166"/>
    </row>
    <row r="314" spans="1:95" ht="29">
      <c r="A314" s="28">
        <v>313</v>
      </c>
      <c r="B314" s="133" t="s">
        <v>4334</v>
      </c>
      <c r="C314" s="211" t="s">
        <v>4335</v>
      </c>
      <c r="D314" s="129" t="s">
        <v>1750</v>
      </c>
      <c r="E314" s="128" t="s">
        <v>5929</v>
      </c>
      <c r="F314" s="130" t="s">
        <v>5933</v>
      </c>
      <c r="G314" s="174" t="s">
        <v>1998</v>
      </c>
      <c r="H314" s="132" t="s">
        <v>5948</v>
      </c>
      <c r="I314" s="133"/>
      <c r="J314" s="134" t="s">
        <v>1911</v>
      </c>
      <c r="K314" s="135" t="e">
        <v>#REF!</v>
      </c>
      <c r="L314" s="169"/>
      <c r="M314" s="137"/>
      <c r="N314" s="137"/>
      <c r="O314" s="136"/>
      <c r="P314" s="212">
        <v>45825</v>
      </c>
      <c r="Q314" s="140">
        <v>45825</v>
      </c>
      <c r="R314" s="141" t="s">
        <v>1751</v>
      </c>
      <c r="S314" s="142" t="s">
        <v>1751</v>
      </c>
      <c r="T314" s="143" t="s">
        <v>3956</v>
      </c>
      <c r="U314" s="138"/>
      <c r="V314" s="144" t="s">
        <v>1223</v>
      </c>
      <c r="W314" s="212">
        <v>39084</v>
      </c>
      <c r="X314" s="143">
        <v>18</v>
      </c>
      <c r="Y314" s="143" t="s">
        <v>4135</v>
      </c>
      <c r="Z314" s="138" t="s">
        <v>72</v>
      </c>
      <c r="AA314" s="138" t="s">
        <v>73</v>
      </c>
      <c r="AB314" s="145" t="s">
        <v>74</v>
      </c>
      <c r="AC314" s="134" t="s">
        <v>4322</v>
      </c>
      <c r="AD314" s="164" t="s">
        <v>4336</v>
      </c>
      <c r="AE314" s="146" t="s">
        <v>4337</v>
      </c>
      <c r="AF314" s="147"/>
      <c r="AG314" s="148"/>
      <c r="AH314" s="148"/>
      <c r="AI314" s="149" t="s">
        <v>4338</v>
      </c>
      <c r="AJ314" s="144" t="s">
        <v>4339</v>
      </c>
      <c r="AK314" s="151">
        <v>16</v>
      </c>
      <c r="AL314" s="188" t="s">
        <v>3877</v>
      </c>
      <c r="AM314" s="169" t="s">
        <v>1734</v>
      </c>
      <c r="AN314" s="169" t="s">
        <v>1223</v>
      </c>
      <c r="AO314" s="169" t="s">
        <v>126</v>
      </c>
      <c r="AP314" s="169" t="s">
        <v>80</v>
      </c>
      <c r="AQ314" s="169" t="s">
        <v>81</v>
      </c>
      <c r="AR314" s="134" t="str">
        <f>IF(CO314&lt;&gt;"","Ring 1",IF(CP314&lt;&gt;"","Ring 2",IF(CQ314&lt;&gt;"","Ring 3","Ring 4")))</f>
        <v>Ring 4</v>
      </c>
      <c r="AS314" s="154" t="s">
        <v>4340</v>
      </c>
      <c r="AT314" s="150" t="s">
        <v>4341</v>
      </c>
      <c r="AU314" s="156" t="s">
        <v>4342</v>
      </c>
      <c r="AV314" s="156" t="s">
        <v>1741</v>
      </c>
      <c r="AW314" s="159" t="s">
        <v>4343</v>
      </c>
      <c r="AX314" s="169" t="s">
        <v>4344</v>
      </c>
      <c r="AY314" s="169" t="s">
        <v>2197</v>
      </c>
      <c r="AZ314" s="159" t="s">
        <v>4345</v>
      </c>
      <c r="BA314" s="208"/>
      <c r="BB314" s="136" t="s">
        <v>91</v>
      </c>
      <c r="BC314" s="160"/>
      <c r="BD314" s="159" t="s">
        <v>4346</v>
      </c>
      <c r="BE314" s="159"/>
      <c r="BF314" s="138" t="s">
        <v>1810</v>
      </c>
      <c r="BG314" s="214" t="s">
        <v>4347</v>
      </c>
      <c r="BH314" s="138"/>
      <c r="BI314" s="161"/>
      <c r="BJ314" s="161"/>
      <c r="BK314" s="139"/>
      <c r="BL314" s="138"/>
      <c r="BM314" s="138"/>
      <c r="BN314" s="138"/>
      <c r="BO314" s="139"/>
      <c r="BP314" s="138"/>
      <c r="BQ314" s="138"/>
      <c r="BR314" s="138"/>
      <c r="BS314" s="139"/>
      <c r="BT314" s="138"/>
      <c r="BU314" s="138"/>
      <c r="BV314" s="138"/>
      <c r="BW314" s="139"/>
      <c r="BX314" s="138"/>
      <c r="BY314" s="138"/>
      <c r="BZ314" s="138"/>
      <c r="CA314" s="139"/>
      <c r="CB314" s="138"/>
      <c r="CC314" s="138"/>
      <c r="CD314" s="138"/>
      <c r="CE314" s="139"/>
      <c r="CF314" s="168"/>
      <c r="CG314" s="143" t="str">
        <f t="shared" si="3"/>
        <v/>
      </c>
      <c r="CH314" s="143" t="str">
        <f t="shared" si="4"/>
        <v/>
      </c>
      <c r="CI314" s="162"/>
      <c r="CJ314" s="143" t="s">
        <v>1752</v>
      </c>
      <c r="CK314" s="163"/>
      <c r="CL314" s="170"/>
      <c r="CM314" s="165"/>
      <c r="CN314" s="165"/>
      <c r="CO314" s="166"/>
      <c r="CP314" s="166"/>
      <c r="CQ314" s="166"/>
    </row>
    <row r="315" spans="1:95" ht="15">
      <c r="A315" s="28">
        <v>314</v>
      </c>
      <c r="B315" s="133" t="s">
        <v>4485</v>
      </c>
      <c r="C315" s="211" t="s">
        <v>4486</v>
      </c>
      <c r="D315" s="129" t="s">
        <v>1750</v>
      </c>
      <c r="E315" s="128" t="s">
        <v>5929</v>
      </c>
      <c r="F315" s="130" t="s">
        <v>5933</v>
      </c>
      <c r="G315" s="174" t="s">
        <v>1998</v>
      </c>
      <c r="H315" s="132" t="s">
        <v>5948</v>
      </c>
      <c r="I315" s="133"/>
      <c r="J315" s="134" t="s">
        <v>1911</v>
      </c>
      <c r="K315" s="135" t="e">
        <f>VLOOKUP(J315,#REF!,3,0)</f>
        <v>#REF!</v>
      </c>
      <c r="L315" s="169"/>
      <c r="M315" s="137"/>
      <c r="N315" s="138"/>
      <c r="O315" s="136"/>
      <c r="P315" s="212">
        <v>45825</v>
      </c>
      <c r="Q315" s="140">
        <v>45825</v>
      </c>
      <c r="R315" s="141" t="str">
        <f ca="1">IF(ISBLANK(Q315),"N.A",DATEDIF($Q315,NOW(),"y")&amp;"."&amp;DATEDIF($Q315,NOW(),"ym"))</f>
        <v>0.5</v>
      </c>
      <c r="S315" s="142">
        <f ca="1">IF(ISBLANK(Q315),"N.A",DATEDIF($Q315,NOW(),"y"))</f>
        <v>0</v>
      </c>
      <c r="T315" s="143" t="str">
        <f ca="1">IF(S315&lt;2,"&lt;2",IF(AND(S315&gt;=2,S315&lt;=5),"2-5",IF(AND(S315&gt;5,S315&lt;=10),"6-10",IF(AND(S315&gt;10,S315&lt;=15),"11-15","&gt;15"))))</f>
        <v>&lt;2</v>
      </c>
      <c r="U315" s="138"/>
      <c r="V315" s="144" t="s">
        <v>3025</v>
      </c>
      <c r="W315" s="212">
        <v>39048</v>
      </c>
      <c r="X315" s="143">
        <f ca="1">IF(ISBLANK(W315),"di isi",DATEDIF(W315,NOW(),"y"))</f>
        <v>18</v>
      </c>
      <c r="Y315" s="143" t="str">
        <f ca="1">IF(X315&lt;18,"&lt;18",IF(AND(X315&gt;=18,X315&lt;=20),"18-20",IF(AND(X315&gt;=21,X315&lt;=30),"21-30",IF(AND(X315&gt;=31,X315&lt;=40),"31-40",IF(AND(X315&gt;=41,X315&lt;=50),"41-50",IF(AND(X315&gt;=51,X315&lt;=60),"51-60","&gt;60"))))))</f>
        <v>18-20</v>
      </c>
      <c r="Z315" s="138" t="s">
        <v>72</v>
      </c>
      <c r="AA315" s="138" t="s">
        <v>73</v>
      </c>
      <c r="AB315" s="145" t="s">
        <v>1153</v>
      </c>
      <c r="AC315" s="134" t="s">
        <v>184</v>
      </c>
      <c r="AD315" s="146" t="s">
        <v>4487</v>
      </c>
      <c r="AE315" s="146" t="s">
        <v>4488</v>
      </c>
      <c r="AF315" s="147"/>
      <c r="AG315" s="148"/>
      <c r="AH315" s="148"/>
      <c r="AI315" s="149" t="s">
        <v>4489</v>
      </c>
      <c r="AJ315" s="150" t="s">
        <v>4490</v>
      </c>
      <c r="AK315" s="151">
        <f>LEN(AJ315)</f>
        <v>16</v>
      </c>
      <c r="AL315" s="188" t="s">
        <v>4491</v>
      </c>
      <c r="AM315" s="169" t="s">
        <v>4492</v>
      </c>
      <c r="AN315" s="169" t="s">
        <v>3025</v>
      </c>
      <c r="AO315" s="169" t="s">
        <v>159</v>
      </c>
      <c r="AP315" s="169" t="s">
        <v>80</v>
      </c>
      <c r="AQ315" s="169" t="s">
        <v>81</v>
      </c>
      <c r="AR315" s="134" t="str">
        <f>IF(CO315&lt;&gt;"","Ring 1",IF(CP315&lt;&gt;"","Ring 2",IF(CQ315&lt;&gt;"","Ring 3","Ring 4")))</f>
        <v>Ring 4</v>
      </c>
      <c r="AS315" s="154" t="s">
        <v>4493</v>
      </c>
      <c r="AT315" s="150" t="s">
        <v>4494</v>
      </c>
      <c r="AU315" s="156" t="s">
        <v>4495</v>
      </c>
      <c r="AV315" s="156" t="s">
        <v>1963</v>
      </c>
      <c r="AW315" s="159" t="s">
        <v>4496</v>
      </c>
      <c r="AX315" s="169" t="s">
        <v>4497</v>
      </c>
      <c r="AY315" s="169" t="s">
        <v>4498</v>
      </c>
      <c r="AZ315" s="159" t="s">
        <v>4499</v>
      </c>
      <c r="BA315" s="208"/>
      <c r="BB315" s="136" t="s">
        <v>91</v>
      </c>
      <c r="BC315" s="160"/>
      <c r="BD315" s="159" t="s">
        <v>4500</v>
      </c>
      <c r="BE315" s="159"/>
      <c r="BF315" s="138" t="s">
        <v>1810</v>
      </c>
      <c r="BG315" s="159" t="s">
        <v>4501</v>
      </c>
      <c r="BH315" s="138"/>
      <c r="BI315" s="161"/>
      <c r="BJ315" s="161"/>
      <c r="BK315" s="139"/>
      <c r="BL315" s="138"/>
      <c r="BM315" s="138"/>
      <c r="BN315" s="138"/>
      <c r="BO315" s="139"/>
      <c r="BP315" s="138"/>
      <c r="BQ315" s="138"/>
      <c r="BR315" s="138"/>
      <c r="BS315" s="139"/>
      <c r="BT315" s="138"/>
      <c r="BU315" s="138"/>
      <c r="BV315" s="138"/>
      <c r="BW315" s="139"/>
      <c r="BX315" s="138"/>
      <c r="BY315" s="138"/>
      <c r="BZ315" s="138"/>
      <c r="CA315" s="139"/>
      <c r="CB315" s="138"/>
      <c r="CC315" s="138"/>
      <c r="CD315" s="138"/>
      <c r="CE315" s="139"/>
      <c r="CF315" s="168"/>
      <c r="CG315" s="143" t="str">
        <f t="shared" si="3"/>
        <v/>
      </c>
      <c r="CH315" s="143" t="str">
        <f t="shared" si="4"/>
        <v/>
      </c>
      <c r="CI315" s="162"/>
      <c r="CJ315" s="143" t="s">
        <v>1752</v>
      </c>
      <c r="CK315" s="163"/>
      <c r="CL315" s="170"/>
      <c r="CM315" s="165"/>
      <c r="CN315" s="165"/>
      <c r="CO315" s="166"/>
      <c r="CP315" s="166"/>
      <c r="CQ315" s="166"/>
    </row>
    <row r="316" spans="1:95" ht="29">
      <c r="A316" s="103">
        <v>315</v>
      </c>
      <c r="B316" s="127" t="s">
        <v>2656</v>
      </c>
      <c r="C316" s="128" t="s">
        <v>2657</v>
      </c>
      <c r="D316" s="129" t="s">
        <v>1746</v>
      </c>
      <c r="E316" s="128" t="s">
        <v>5929</v>
      </c>
      <c r="F316" s="130" t="s">
        <v>5932</v>
      </c>
      <c r="G316" s="131" t="s">
        <v>1727</v>
      </c>
      <c r="H316" s="132" t="s">
        <v>5940</v>
      </c>
      <c r="I316" s="133"/>
      <c r="J316" s="134"/>
      <c r="K316" s="135"/>
      <c r="L316" s="136"/>
      <c r="M316" s="137"/>
      <c r="N316" s="138"/>
      <c r="O316" s="136"/>
      <c r="P316" s="168">
        <v>45772</v>
      </c>
      <c r="Q316" s="140">
        <v>45772</v>
      </c>
      <c r="R316" s="141"/>
      <c r="S316" s="142"/>
      <c r="T316" s="143"/>
      <c r="U316" s="138"/>
      <c r="V316" s="144" t="s">
        <v>975</v>
      </c>
      <c r="W316" s="140">
        <v>37508</v>
      </c>
      <c r="X316" s="143">
        <f ca="1">IF(ISBLANK(W316),"di isi",DATEDIF(W316,NOW(),"y"))</f>
        <v>23</v>
      </c>
      <c r="Y316" s="143" t="str">
        <f ca="1">IF(X316&lt;18,"&lt;18",IF(AND(X316&gt;=18,X316&lt;=20),"18-20",IF(AND(X316&gt;=21,X316&lt;=30),"21-30",IF(AND(X316&gt;=31,X316&lt;=40),"31-40",IF(AND(X316&gt;=41,X316&lt;=50),"41-50",IF(AND(X316&gt;=51,X316&lt;=60),"51-60","&gt;60"))))))</f>
        <v>21-30</v>
      </c>
      <c r="Z316" s="138" t="s">
        <v>72</v>
      </c>
      <c r="AA316" s="138" t="s">
        <v>73</v>
      </c>
      <c r="AB316" s="145" t="s">
        <v>74</v>
      </c>
      <c r="AC316" s="134" t="s">
        <v>106</v>
      </c>
      <c r="AD316" s="146" t="s">
        <v>172</v>
      </c>
      <c r="AE316" s="146" t="s">
        <v>123</v>
      </c>
      <c r="AF316" s="147"/>
      <c r="AG316" s="148"/>
      <c r="AH316" s="148"/>
      <c r="AI316" s="149" t="s">
        <v>2658</v>
      </c>
      <c r="AJ316" s="144" t="s">
        <v>2659</v>
      </c>
      <c r="AK316" s="151">
        <f>LEN(AJ316)</f>
        <v>16</v>
      </c>
      <c r="AL316" s="152" t="s">
        <v>2229</v>
      </c>
      <c r="AM316" s="146" t="s">
        <v>2087</v>
      </c>
      <c r="AN316" s="146" t="s">
        <v>975</v>
      </c>
      <c r="AO316" s="146" t="s">
        <v>126</v>
      </c>
      <c r="AP316" s="146" t="s">
        <v>80</v>
      </c>
      <c r="AQ316" s="169" t="s">
        <v>81</v>
      </c>
      <c r="AR316" s="134"/>
      <c r="AS316" s="154" t="s">
        <v>2660</v>
      </c>
      <c r="AT316" s="150" t="s">
        <v>2661</v>
      </c>
      <c r="AU316" s="156" t="s">
        <v>2662</v>
      </c>
      <c r="AV316" s="156" t="s">
        <v>1805</v>
      </c>
      <c r="AW316" s="159" t="s">
        <v>2663</v>
      </c>
      <c r="AX316" s="169" t="s">
        <v>2664</v>
      </c>
      <c r="AY316" s="169" t="s">
        <v>1774</v>
      </c>
      <c r="AZ316" s="159" t="s">
        <v>2665</v>
      </c>
      <c r="BA316" s="169"/>
      <c r="BB316" s="136" t="s">
        <v>91</v>
      </c>
      <c r="BC316" s="160"/>
      <c r="BD316" s="159" t="s">
        <v>2666</v>
      </c>
      <c r="BE316" s="159"/>
      <c r="BF316" s="138" t="s">
        <v>1810</v>
      </c>
      <c r="BG316" s="159" t="s">
        <v>2667</v>
      </c>
      <c r="BH316" s="138"/>
      <c r="BI316" s="161"/>
      <c r="BJ316" s="161"/>
      <c r="BK316" s="139"/>
      <c r="BL316" s="138"/>
      <c r="BM316" s="138"/>
      <c r="BN316" s="138"/>
      <c r="BO316" s="139"/>
      <c r="BP316" s="138"/>
      <c r="BQ316" s="138"/>
      <c r="BR316" s="138"/>
      <c r="BS316" s="139"/>
      <c r="BT316" s="138"/>
      <c r="BU316" s="138"/>
      <c r="BV316" s="138"/>
      <c r="BW316" s="139"/>
      <c r="BX316" s="138"/>
      <c r="BY316" s="138"/>
      <c r="BZ316" s="138"/>
      <c r="CA316" s="139"/>
      <c r="CB316" s="138"/>
      <c r="CC316" s="138"/>
      <c r="CD316" s="138"/>
      <c r="CE316" s="139"/>
      <c r="CF316" s="168"/>
      <c r="CG316" s="143" t="str">
        <f t="shared" si="3"/>
        <v/>
      </c>
      <c r="CH316" s="143" t="str">
        <f t="shared" si="4"/>
        <v/>
      </c>
      <c r="CI316" s="162"/>
      <c r="CJ316" s="143" t="s">
        <v>1752</v>
      </c>
      <c r="CK316" s="163"/>
      <c r="CL316" s="170"/>
      <c r="CM316" s="165"/>
      <c r="CN316" s="165"/>
      <c r="CO316" s="166"/>
      <c r="CP316" s="166"/>
      <c r="CQ316" s="166"/>
    </row>
    <row r="317" spans="1:95" ht="29">
      <c r="A317" s="28">
        <v>316</v>
      </c>
      <c r="B317" s="127" t="s">
        <v>1778</v>
      </c>
      <c r="C317" s="128" t="s">
        <v>1779</v>
      </c>
      <c r="D317" s="129" t="s">
        <v>1750</v>
      </c>
      <c r="E317" s="128" t="s">
        <v>5929</v>
      </c>
      <c r="F317" s="130" t="s">
        <v>5932</v>
      </c>
      <c r="G317" s="131" t="s">
        <v>1727</v>
      </c>
      <c r="H317" s="132" t="s">
        <v>5940</v>
      </c>
      <c r="I317" s="133"/>
      <c r="J317" s="134"/>
      <c r="K317" s="135"/>
      <c r="L317" s="136"/>
      <c r="M317" s="137"/>
      <c r="N317" s="138"/>
      <c r="O317" s="136"/>
      <c r="P317" s="168">
        <v>45703</v>
      </c>
      <c r="Q317" s="140">
        <v>45703</v>
      </c>
      <c r="R317" s="141"/>
      <c r="S317" s="142"/>
      <c r="T317" s="143"/>
      <c r="U317" s="138"/>
      <c r="V317" s="144" t="s">
        <v>111</v>
      </c>
      <c r="W317" s="140">
        <v>30514</v>
      </c>
      <c r="X317" s="143">
        <f ca="1">IF(ISBLANK(W317),"di isi",DATEDIF(W317,NOW(),"y"))</f>
        <v>42</v>
      </c>
      <c r="Y317" s="143" t="str">
        <f ca="1">IF(X317&lt;18,"&lt;18",IF(AND(X317&gt;=18,X317&lt;=20),"18-20",IF(AND(X317&gt;=21,X317&lt;=30),"21-30",IF(AND(X317&gt;=31,X317&lt;=40),"31-40",IF(AND(X317&gt;=41,X317&lt;=50),"41-50",IF(AND(X317&gt;=51,X317&lt;=60),"51-60","&gt;60"))))))</f>
        <v>41-50</v>
      </c>
      <c r="Z317" s="138" t="s">
        <v>72</v>
      </c>
      <c r="AA317" s="138" t="s">
        <v>73</v>
      </c>
      <c r="AB317" s="145" t="s">
        <v>74</v>
      </c>
      <c r="AC317" s="134" t="s">
        <v>106</v>
      </c>
      <c r="AD317" s="146" t="s">
        <v>1780</v>
      </c>
      <c r="AE317" s="146" t="s">
        <v>123</v>
      </c>
      <c r="AF317" s="147"/>
      <c r="AG317" s="148"/>
      <c r="AH317" s="148"/>
      <c r="AI317" s="149" t="s">
        <v>1781</v>
      </c>
      <c r="AJ317" s="150" t="s">
        <v>1782</v>
      </c>
      <c r="AK317" s="151">
        <f>LEN(AJ317)</f>
        <v>16</v>
      </c>
      <c r="AL317" s="152" t="s">
        <v>1783</v>
      </c>
      <c r="AM317" s="169" t="s">
        <v>1734</v>
      </c>
      <c r="AN317" s="146" t="s">
        <v>203</v>
      </c>
      <c r="AO317" s="146" t="s">
        <v>111</v>
      </c>
      <c r="AP317" s="146" t="s">
        <v>80</v>
      </c>
      <c r="AQ317" s="146" t="s">
        <v>81</v>
      </c>
      <c r="AR317" s="134"/>
      <c r="AS317" s="154" t="s">
        <v>1784</v>
      </c>
      <c r="AT317" s="155" t="s">
        <v>1785</v>
      </c>
      <c r="AU317" s="156" t="s">
        <v>1786</v>
      </c>
      <c r="AV317" s="156" t="s">
        <v>1787</v>
      </c>
      <c r="AW317" s="159" t="s">
        <v>1788</v>
      </c>
      <c r="AX317" s="169" t="s">
        <v>1786</v>
      </c>
      <c r="AY317" s="169" t="s">
        <v>1787</v>
      </c>
      <c r="AZ317" s="159" t="s">
        <v>1788</v>
      </c>
      <c r="BA317" s="146"/>
      <c r="BB317" s="136" t="s">
        <v>91</v>
      </c>
      <c r="BC317" s="160"/>
      <c r="BD317" s="159">
        <v>25028309752</v>
      </c>
      <c r="BE317" s="159"/>
      <c r="BF317" s="138" t="s">
        <v>1789</v>
      </c>
      <c r="BG317" s="159" t="s">
        <v>1790</v>
      </c>
      <c r="BH317" s="138" t="s">
        <v>1751</v>
      </c>
      <c r="BI317" s="138" t="s">
        <v>1751</v>
      </c>
      <c r="BJ317" s="138" t="s">
        <v>1751</v>
      </c>
      <c r="BK317" s="138" t="s">
        <v>1751</v>
      </c>
      <c r="BL317" s="138" t="s">
        <v>1751</v>
      </c>
      <c r="BM317" s="138" t="s">
        <v>1751</v>
      </c>
      <c r="BN317" s="138" t="s">
        <v>1751</v>
      </c>
      <c r="BO317" s="138" t="s">
        <v>1751</v>
      </c>
      <c r="BP317" s="138" t="s">
        <v>1751</v>
      </c>
      <c r="BQ317" s="138" t="s">
        <v>1751</v>
      </c>
      <c r="BR317" s="138" t="s">
        <v>1751</v>
      </c>
      <c r="BS317" s="138" t="s">
        <v>1751</v>
      </c>
      <c r="BT317" s="138" t="s">
        <v>1751</v>
      </c>
      <c r="BU317" s="138" t="s">
        <v>1751</v>
      </c>
      <c r="BV317" s="138" t="s">
        <v>1751</v>
      </c>
      <c r="BW317" s="138" t="s">
        <v>1751</v>
      </c>
      <c r="BX317" s="138" t="s">
        <v>1751</v>
      </c>
      <c r="BY317" s="138" t="s">
        <v>1751</v>
      </c>
      <c r="BZ317" s="138" t="s">
        <v>1751</v>
      </c>
      <c r="CA317" s="138" t="s">
        <v>1751</v>
      </c>
      <c r="CB317" s="138" t="s">
        <v>1751</v>
      </c>
      <c r="CC317" s="138" t="s">
        <v>1751</v>
      </c>
      <c r="CD317" s="138" t="s">
        <v>1751</v>
      </c>
      <c r="CE317" s="139"/>
      <c r="CF317" s="168"/>
      <c r="CG317" s="143" t="str">
        <f t="shared" si="3"/>
        <v/>
      </c>
      <c r="CH317" s="143" t="str">
        <f t="shared" si="4"/>
        <v/>
      </c>
      <c r="CI317" s="162"/>
      <c r="CJ317" s="143" t="s">
        <v>1752</v>
      </c>
      <c r="CK317" s="163"/>
      <c r="CL317" s="170"/>
      <c r="CM317" s="165"/>
      <c r="CN317" s="165"/>
      <c r="CO317" s="166"/>
      <c r="CP317" s="166"/>
      <c r="CQ317" s="166"/>
    </row>
    <row r="318" spans="1:95" ht="29">
      <c r="A318" s="28">
        <v>317</v>
      </c>
      <c r="B318" s="127" t="s">
        <v>1791</v>
      </c>
      <c r="C318" s="128" t="s">
        <v>1792</v>
      </c>
      <c r="D318" s="129" t="s">
        <v>1750</v>
      </c>
      <c r="E318" s="128" t="s">
        <v>5929</v>
      </c>
      <c r="F318" s="130" t="s">
        <v>5932</v>
      </c>
      <c r="G318" s="131" t="s">
        <v>1727</v>
      </c>
      <c r="H318" s="132" t="s">
        <v>5940</v>
      </c>
      <c r="I318" s="133"/>
      <c r="J318" s="134"/>
      <c r="K318" s="135"/>
      <c r="L318" s="136"/>
      <c r="M318" s="137"/>
      <c r="N318" s="138"/>
      <c r="O318" s="136"/>
      <c r="P318" s="168">
        <v>45703</v>
      </c>
      <c r="Q318" s="140">
        <v>45703</v>
      </c>
      <c r="R318" s="141"/>
      <c r="S318" s="142"/>
      <c r="T318" s="143"/>
      <c r="U318" s="138"/>
      <c r="V318" s="144"/>
      <c r="W318" s="140">
        <v>33506</v>
      </c>
      <c r="X318" s="143">
        <f ca="1">IF(ISBLANK(W318),"di isi",DATEDIF(W318,NOW(),"y"))</f>
        <v>34</v>
      </c>
      <c r="Y318" s="143" t="str">
        <f ca="1">IF(X318&lt;18,"&lt;18",IF(AND(X318&gt;=18,X318&lt;=20),"18-20",IF(AND(X318&gt;=21,X318&lt;=30),"21-30",IF(AND(X318&gt;=31,X318&lt;=40),"31-40",IF(AND(X318&gt;=41,X318&lt;=50),"41-50",IF(AND(X318&gt;=51,X318&lt;=60),"51-60","&gt;60"))))))</f>
        <v>31-40</v>
      </c>
      <c r="Z318" s="138" t="s">
        <v>72</v>
      </c>
      <c r="AA318" s="138" t="s">
        <v>73</v>
      </c>
      <c r="AB318" s="145" t="s">
        <v>74</v>
      </c>
      <c r="AC318" s="134" t="s">
        <v>106</v>
      </c>
      <c r="AD318" s="146" t="s">
        <v>504</v>
      </c>
      <c r="AE318" s="146" t="s">
        <v>123</v>
      </c>
      <c r="AF318" s="147"/>
      <c r="AG318" s="148"/>
      <c r="AH318" s="148"/>
      <c r="AI318" s="149"/>
      <c r="AJ318" s="150" t="s">
        <v>1793</v>
      </c>
      <c r="AK318" s="151">
        <f>LEN(AJ318)</f>
        <v>16</v>
      </c>
      <c r="AL318" s="152"/>
      <c r="AM318" s="169"/>
      <c r="AN318" s="146"/>
      <c r="AO318" s="146"/>
      <c r="AP318" s="146"/>
      <c r="AQ318" s="146"/>
      <c r="AR318" s="134"/>
      <c r="AS318" s="146"/>
      <c r="AT318" s="155" t="s">
        <v>1794</v>
      </c>
      <c r="AU318" s="156"/>
      <c r="AV318" s="156"/>
      <c r="AW318" s="159"/>
      <c r="AX318" s="169"/>
      <c r="AY318" s="169"/>
      <c r="AZ318" s="159"/>
      <c r="BA318" s="146"/>
      <c r="BB318" s="136" t="s">
        <v>91</v>
      </c>
      <c r="BC318" s="160"/>
      <c r="BD318" s="159" t="s">
        <v>215</v>
      </c>
      <c r="BE318" s="159"/>
      <c r="BF318" s="138"/>
      <c r="BG318" s="159"/>
      <c r="BH318" s="138"/>
      <c r="BI318" s="161"/>
      <c r="BJ318" s="161"/>
      <c r="BK318" s="139"/>
      <c r="BL318" s="138"/>
      <c r="BM318" s="138"/>
      <c r="BN318" s="138"/>
      <c r="BO318" s="139"/>
      <c r="BP318" s="138"/>
      <c r="BQ318" s="138"/>
      <c r="BR318" s="138"/>
      <c r="BS318" s="139"/>
      <c r="BT318" s="138"/>
      <c r="BU318" s="138"/>
      <c r="BV318" s="138"/>
      <c r="BW318" s="139"/>
      <c r="BX318" s="138"/>
      <c r="BY318" s="138"/>
      <c r="BZ318" s="138"/>
      <c r="CA318" s="139"/>
      <c r="CB318" s="138"/>
      <c r="CC318" s="138"/>
      <c r="CD318" s="138"/>
      <c r="CE318" s="139"/>
      <c r="CF318" s="168">
        <v>45842</v>
      </c>
      <c r="CG318" s="143">
        <f t="shared" si="3"/>
        <v>7</v>
      </c>
      <c r="CH318" s="143">
        <f t="shared" si="4"/>
        <v>2025</v>
      </c>
      <c r="CI318" s="162" t="s">
        <v>2147</v>
      </c>
      <c r="CJ318" s="143" t="s">
        <v>1759</v>
      </c>
      <c r="CK318" s="163"/>
      <c r="CL318" s="170" t="s">
        <v>2147</v>
      </c>
      <c r="CM318" s="165"/>
      <c r="CN318" s="165"/>
      <c r="CO318" s="166"/>
      <c r="CP318" s="166"/>
      <c r="CQ318" s="166"/>
    </row>
    <row r="319" spans="1:95" ht="29">
      <c r="A319" s="103">
        <v>318</v>
      </c>
      <c r="B319" s="127" t="s">
        <v>1796</v>
      </c>
      <c r="C319" s="128" t="s">
        <v>1797</v>
      </c>
      <c r="D319" s="129" t="s">
        <v>1750</v>
      </c>
      <c r="E319" s="128" t="s">
        <v>5929</v>
      </c>
      <c r="F319" s="130" t="s">
        <v>5932</v>
      </c>
      <c r="G319" s="131" t="s">
        <v>1727</v>
      </c>
      <c r="H319" s="132" t="s">
        <v>5940</v>
      </c>
      <c r="I319" s="133"/>
      <c r="J319" s="134"/>
      <c r="K319" s="135"/>
      <c r="L319" s="136"/>
      <c r="M319" s="137"/>
      <c r="N319" s="138"/>
      <c r="O319" s="136"/>
      <c r="P319" s="168">
        <v>45703</v>
      </c>
      <c r="Q319" s="140">
        <v>45703</v>
      </c>
      <c r="R319" s="141"/>
      <c r="S319" s="142"/>
      <c r="T319" s="143"/>
      <c r="U319" s="138"/>
      <c r="V319" s="144" t="s">
        <v>440</v>
      </c>
      <c r="W319" s="140">
        <v>37609</v>
      </c>
      <c r="X319" s="143">
        <f ca="1">IF(ISBLANK(W319),"di isi",DATEDIF(W319,NOW(),"y"))</f>
        <v>22</v>
      </c>
      <c r="Y319" s="143" t="str">
        <f ca="1">IF(X319&lt;18,"&lt;18",IF(AND(X319&gt;=18,X319&lt;=20),"18-20",IF(AND(X319&gt;=21,X319&lt;=30),"21-30",IF(AND(X319&gt;=31,X319&lt;=40),"31-40",IF(AND(X319&gt;=41,X319&lt;=50),"41-50",IF(AND(X319&gt;=51,X319&lt;=60),"51-60","&gt;60"))))))</f>
        <v>21-30</v>
      </c>
      <c r="Z319" s="138" t="s">
        <v>72</v>
      </c>
      <c r="AA319" s="138" t="s">
        <v>73</v>
      </c>
      <c r="AB319" s="145" t="s">
        <v>74</v>
      </c>
      <c r="AC319" s="134" t="s">
        <v>106</v>
      </c>
      <c r="AD319" s="146" t="s">
        <v>351</v>
      </c>
      <c r="AE319" s="146" t="s">
        <v>1798</v>
      </c>
      <c r="AF319" s="147"/>
      <c r="AG319" s="148"/>
      <c r="AH319" s="148"/>
      <c r="AI319" s="149" t="s">
        <v>1799</v>
      </c>
      <c r="AJ319" s="150" t="s">
        <v>1800</v>
      </c>
      <c r="AK319" s="151">
        <f>LEN(AJ319)</f>
        <v>16</v>
      </c>
      <c r="AL319" s="152" t="s">
        <v>1801</v>
      </c>
      <c r="AM319" s="169" t="s">
        <v>1734</v>
      </c>
      <c r="AN319" s="146" t="s">
        <v>440</v>
      </c>
      <c r="AO319" s="146" t="s">
        <v>126</v>
      </c>
      <c r="AP319" s="146" t="s">
        <v>80</v>
      </c>
      <c r="AQ319" s="146" t="s">
        <v>81</v>
      </c>
      <c r="AR319" s="134"/>
      <c r="AS319" s="154" t="s">
        <v>1802</v>
      </c>
      <c r="AT319" s="155" t="s">
        <v>1803</v>
      </c>
      <c r="AU319" s="156" t="s">
        <v>1804</v>
      </c>
      <c r="AV319" s="156" t="s">
        <v>1805</v>
      </c>
      <c r="AW319" s="159" t="s">
        <v>1806</v>
      </c>
      <c r="AX319" s="169" t="s">
        <v>1807</v>
      </c>
      <c r="AY319" s="169" t="s">
        <v>1805</v>
      </c>
      <c r="AZ319" s="159" t="s">
        <v>1808</v>
      </c>
      <c r="BA319" s="146"/>
      <c r="BB319" s="136" t="s">
        <v>91</v>
      </c>
      <c r="BC319" s="160"/>
      <c r="BD319" s="159">
        <v>25028309711</v>
      </c>
      <c r="BE319" s="159" t="s">
        <v>1809</v>
      </c>
      <c r="BF319" s="138" t="s">
        <v>1810</v>
      </c>
      <c r="BG319" s="159" t="s">
        <v>1811</v>
      </c>
      <c r="BH319" s="138" t="s">
        <v>1751</v>
      </c>
      <c r="BI319" s="161"/>
      <c r="BJ319" s="161"/>
      <c r="BK319" s="139"/>
      <c r="BL319" s="138"/>
      <c r="BM319" s="138"/>
      <c r="BN319" s="138"/>
      <c r="BO319" s="139"/>
      <c r="BP319" s="138"/>
      <c r="BQ319" s="138"/>
      <c r="BR319" s="138"/>
      <c r="BS319" s="139"/>
      <c r="BT319" s="138"/>
      <c r="BU319" s="138"/>
      <c r="BV319" s="138"/>
      <c r="BW319" s="139"/>
      <c r="BX319" s="138"/>
      <c r="BY319" s="138"/>
      <c r="BZ319" s="138"/>
      <c r="CA319" s="139"/>
      <c r="CB319" s="138"/>
      <c r="CC319" s="138"/>
      <c r="CD319" s="138"/>
      <c r="CE319" s="139"/>
      <c r="CF319" s="168"/>
      <c r="CG319" s="143" t="str">
        <f t="shared" si="3"/>
        <v/>
      </c>
      <c r="CH319" s="143" t="str">
        <f t="shared" si="4"/>
        <v/>
      </c>
      <c r="CI319" s="162"/>
      <c r="CJ319" s="143" t="s">
        <v>1752</v>
      </c>
      <c r="CK319" s="163"/>
      <c r="CL319" s="170"/>
      <c r="CM319" s="165"/>
      <c r="CN319" s="165"/>
      <c r="CO319" s="166"/>
      <c r="CP319" s="166"/>
      <c r="CQ319" s="166"/>
    </row>
    <row r="320" spans="1:95" ht="29">
      <c r="A320" s="28">
        <v>319</v>
      </c>
      <c r="B320" s="127" t="s">
        <v>1812</v>
      </c>
      <c r="C320" s="128" t="s">
        <v>1813</v>
      </c>
      <c r="D320" s="129" t="s">
        <v>1750</v>
      </c>
      <c r="E320" s="128" t="s">
        <v>5929</v>
      </c>
      <c r="F320" s="130" t="s">
        <v>5932</v>
      </c>
      <c r="G320" s="131" t="s">
        <v>1727</v>
      </c>
      <c r="H320" s="132" t="s">
        <v>5940</v>
      </c>
      <c r="I320" s="133"/>
      <c r="J320" s="134"/>
      <c r="K320" s="135"/>
      <c r="L320" s="136"/>
      <c r="M320" s="137"/>
      <c r="N320" s="138"/>
      <c r="O320" s="136"/>
      <c r="P320" s="168">
        <v>45707</v>
      </c>
      <c r="Q320" s="140">
        <v>45707</v>
      </c>
      <c r="R320" s="141"/>
      <c r="S320" s="142"/>
      <c r="T320" s="143"/>
      <c r="U320" s="138"/>
      <c r="V320" s="144"/>
      <c r="W320" s="140">
        <v>30576</v>
      </c>
      <c r="X320" s="143">
        <f ca="1">IF(ISBLANK(W320),"di isi",DATEDIF(W320,NOW(),"y"))</f>
        <v>42</v>
      </c>
      <c r="Y320" s="143" t="str">
        <f ca="1">IF(X320&lt;18,"&lt;18",IF(AND(X320&gt;=18,X320&lt;=20),"18-20",IF(AND(X320&gt;=21,X320&lt;=30),"21-30",IF(AND(X320&gt;=31,X320&lt;=40),"31-40",IF(AND(X320&gt;=41,X320&lt;=50),"41-50",IF(AND(X320&gt;=51,X320&lt;=60),"51-60","&gt;60"))))))</f>
        <v>41-50</v>
      </c>
      <c r="Z320" s="138" t="s">
        <v>72</v>
      </c>
      <c r="AA320" s="138" t="s">
        <v>73</v>
      </c>
      <c r="AB320" s="145" t="s">
        <v>74</v>
      </c>
      <c r="AC320" s="134" t="s">
        <v>106</v>
      </c>
      <c r="AD320" s="146" t="s">
        <v>1814</v>
      </c>
      <c r="AE320" s="146" t="s">
        <v>123</v>
      </c>
      <c r="AF320" s="147"/>
      <c r="AG320" s="148"/>
      <c r="AH320" s="148"/>
      <c r="AI320" s="149"/>
      <c r="AJ320" s="150" t="s">
        <v>1815</v>
      </c>
      <c r="AK320" s="151">
        <f>LEN(AJ320)</f>
        <v>16</v>
      </c>
      <c r="AL320" s="152"/>
      <c r="AM320" s="169"/>
      <c r="AN320" s="146"/>
      <c r="AO320" s="146"/>
      <c r="AP320" s="146"/>
      <c r="AQ320" s="146"/>
      <c r="AR320" s="134"/>
      <c r="AS320" s="146"/>
      <c r="AT320" s="155" t="s">
        <v>1816</v>
      </c>
      <c r="AU320" s="156"/>
      <c r="AV320" s="156"/>
      <c r="AW320" s="159"/>
      <c r="AX320" s="169"/>
      <c r="AY320" s="169"/>
      <c r="AZ320" s="159"/>
      <c r="BA320" s="146"/>
      <c r="BB320" s="136" t="s">
        <v>91</v>
      </c>
      <c r="BC320" s="160"/>
      <c r="BD320" s="239" t="s">
        <v>215</v>
      </c>
      <c r="BE320" s="159" t="s">
        <v>1817</v>
      </c>
      <c r="BF320" s="138"/>
      <c r="BG320" s="159"/>
      <c r="BH320" s="138"/>
      <c r="BI320" s="161"/>
      <c r="BJ320" s="161"/>
      <c r="BK320" s="139"/>
      <c r="BL320" s="138"/>
      <c r="BM320" s="138"/>
      <c r="BN320" s="138"/>
      <c r="BO320" s="139"/>
      <c r="BP320" s="138"/>
      <c r="BQ320" s="138"/>
      <c r="BR320" s="138"/>
      <c r="BS320" s="139"/>
      <c r="BT320" s="138"/>
      <c r="BU320" s="138"/>
      <c r="BV320" s="138"/>
      <c r="BW320" s="139"/>
      <c r="BX320" s="138"/>
      <c r="BY320" s="138"/>
      <c r="BZ320" s="138"/>
      <c r="CA320" s="139"/>
      <c r="CB320" s="138"/>
      <c r="CC320" s="138"/>
      <c r="CD320" s="138"/>
      <c r="CE320" s="139"/>
      <c r="CF320" s="168"/>
      <c r="CG320" s="143" t="str">
        <f t="shared" si="3"/>
        <v/>
      </c>
      <c r="CH320" s="143" t="str">
        <f t="shared" si="4"/>
        <v/>
      </c>
      <c r="CI320" s="162"/>
      <c r="CJ320" s="143" t="s">
        <v>1752</v>
      </c>
      <c r="CK320" s="163"/>
      <c r="CL320" s="170"/>
      <c r="CM320" s="165"/>
      <c r="CN320" s="165"/>
      <c r="CO320" s="166"/>
      <c r="CP320" s="166"/>
      <c r="CQ320" s="166"/>
    </row>
    <row r="321" spans="1:95" ht="29">
      <c r="A321" s="28">
        <v>320</v>
      </c>
      <c r="B321" s="127" t="s">
        <v>1818</v>
      </c>
      <c r="C321" s="128" t="s">
        <v>1819</v>
      </c>
      <c r="D321" s="129" t="s">
        <v>1750</v>
      </c>
      <c r="E321" s="128" t="s">
        <v>5929</v>
      </c>
      <c r="F321" s="130" t="s">
        <v>5932</v>
      </c>
      <c r="G321" s="131" t="s">
        <v>1727</v>
      </c>
      <c r="H321" s="132" t="s">
        <v>5940</v>
      </c>
      <c r="I321" s="133"/>
      <c r="J321" s="134"/>
      <c r="K321" s="135"/>
      <c r="L321" s="136"/>
      <c r="M321" s="137"/>
      <c r="N321" s="137"/>
      <c r="O321" s="136"/>
      <c r="P321" s="168">
        <v>45703</v>
      </c>
      <c r="Q321" s="140">
        <v>45703</v>
      </c>
      <c r="R321" s="141"/>
      <c r="S321" s="142"/>
      <c r="T321" s="143"/>
      <c r="U321" s="138"/>
      <c r="V321" s="144"/>
      <c r="W321" s="140">
        <v>37305</v>
      </c>
      <c r="X321" s="143">
        <f ca="1">IF(ISBLANK(W321),"di isi",DATEDIF(W321,NOW(),"y"))</f>
        <v>23</v>
      </c>
      <c r="Y321" s="143" t="str">
        <f ca="1">IF(X321&lt;18,"&lt;18",IF(AND(X321&gt;=18,X321&lt;=20),"18-20",IF(AND(X321&gt;=21,X321&lt;=30),"21-30",IF(AND(X321&gt;=31,X321&lt;=40),"31-40",IF(AND(X321&gt;=41,X321&lt;=50),"41-50",IF(AND(X321&gt;=51,X321&lt;=60),"51-60","&gt;60"))))))</f>
        <v>21-30</v>
      </c>
      <c r="Z321" s="138" t="s">
        <v>72</v>
      </c>
      <c r="AA321" s="138" t="s">
        <v>73</v>
      </c>
      <c r="AB321" s="145" t="s">
        <v>74</v>
      </c>
      <c r="AC321" s="134" t="s">
        <v>106</v>
      </c>
      <c r="AD321" s="146" t="s">
        <v>1820</v>
      </c>
      <c r="AE321" s="146" t="s">
        <v>1821</v>
      </c>
      <c r="AF321" s="147"/>
      <c r="AG321" s="148"/>
      <c r="AH321" s="148"/>
      <c r="AI321" s="149"/>
      <c r="AJ321" s="150" t="s">
        <v>1822</v>
      </c>
      <c r="AK321" s="151">
        <f>LEN(AJ321)</f>
        <v>16</v>
      </c>
      <c r="AL321" s="152"/>
      <c r="AM321" s="169"/>
      <c r="AN321" s="146"/>
      <c r="AO321" s="146"/>
      <c r="AP321" s="146"/>
      <c r="AQ321" s="146"/>
      <c r="AR321" s="134"/>
      <c r="AS321" s="146"/>
      <c r="AT321" s="155" t="s">
        <v>1823</v>
      </c>
      <c r="AU321" s="156"/>
      <c r="AV321" s="156"/>
      <c r="AW321" s="159"/>
      <c r="AX321" s="169"/>
      <c r="AY321" s="169"/>
      <c r="AZ321" s="159"/>
      <c r="BA321" s="146"/>
      <c r="BB321" s="136" t="s">
        <v>91</v>
      </c>
      <c r="BC321" s="160"/>
      <c r="BD321" s="159" t="s">
        <v>215</v>
      </c>
      <c r="BE321" s="159"/>
      <c r="BF321" s="138"/>
      <c r="BG321" s="159"/>
      <c r="BH321" s="138"/>
      <c r="BI321" s="161"/>
      <c r="BJ321" s="161"/>
      <c r="BK321" s="139"/>
      <c r="BL321" s="138"/>
      <c r="BM321" s="138"/>
      <c r="BN321" s="138"/>
      <c r="BO321" s="139"/>
      <c r="BP321" s="138"/>
      <c r="BQ321" s="138"/>
      <c r="BR321" s="138"/>
      <c r="BS321" s="139"/>
      <c r="BT321" s="138"/>
      <c r="BU321" s="138"/>
      <c r="BV321" s="138"/>
      <c r="BW321" s="139"/>
      <c r="BX321" s="138"/>
      <c r="BY321" s="138"/>
      <c r="BZ321" s="138"/>
      <c r="CA321" s="139"/>
      <c r="CB321" s="138"/>
      <c r="CC321" s="138"/>
      <c r="CD321" s="138"/>
      <c r="CE321" s="139"/>
      <c r="CF321" s="168"/>
      <c r="CG321" s="143" t="str">
        <f t="shared" si="3"/>
        <v/>
      </c>
      <c r="CH321" s="143" t="str">
        <f t="shared" si="4"/>
        <v/>
      </c>
      <c r="CI321" s="162"/>
      <c r="CJ321" s="143" t="s">
        <v>1752</v>
      </c>
      <c r="CK321" s="163"/>
      <c r="CL321" s="170"/>
      <c r="CM321" s="165"/>
      <c r="CN321" s="165"/>
      <c r="CO321" s="166"/>
      <c r="CP321" s="166"/>
      <c r="CQ321" s="166"/>
    </row>
    <row r="322" spans="1:95" ht="29">
      <c r="A322" s="103">
        <v>321</v>
      </c>
      <c r="B322" s="127" t="s">
        <v>1825</v>
      </c>
      <c r="C322" s="128" t="s">
        <v>1826</v>
      </c>
      <c r="D322" s="129" t="s">
        <v>1750</v>
      </c>
      <c r="E322" s="128" t="s">
        <v>5929</v>
      </c>
      <c r="F322" s="130" t="s">
        <v>5932</v>
      </c>
      <c r="G322" s="131" t="s">
        <v>1727</v>
      </c>
      <c r="H322" s="132" t="s">
        <v>5940</v>
      </c>
      <c r="I322" s="133"/>
      <c r="J322" s="134"/>
      <c r="K322" s="135"/>
      <c r="L322" s="136"/>
      <c r="M322" s="137"/>
      <c r="N322" s="138"/>
      <c r="O322" s="136"/>
      <c r="P322" s="168">
        <v>45703</v>
      </c>
      <c r="Q322" s="140">
        <v>45703</v>
      </c>
      <c r="R322" s="141"/>
      <c r="S322" s="142"/>
      <c r="T322" s="143"/>
      <c r="U322" s="138"/>
      <c r="V322" s="144" t="s">
        <v>1827</v>
      </c>
      <c r="W322" s="140">
        <v>32623</v>
      </c>
      <c r="X322" s="143">
        <f ca="1">IF(ISBLANK(W322),"di isi",DATEDIF(W322,NOW(),"y"))</f>
        <v>36</v>
      </c>
      <c r="Y322" s="143" t="str">
        <f ca="1">IF(X322&lt;18,"&lt;18",IF(AND(X322&gt;=18,X322&lt;=20),"18-20",IF(AND(X322&gt;=21,X322&lt;=30),"21-30",IF(AND(X322&gt;=31,X322&lt;=40),"31-40",IF(AND(X322&gt;=41,X322&lt;=50),"41-50",IF(AND(X322&gt;=51,X322&lt;=60),"51-60","&gt;60"))))))</f>
        <v>31-40</v>
      </c>
      <c r="Z322" s="138" t="s">
        <v>72</v>
      </c>
      <c r="AA322" s="138" t="s">
        <v>73</v>
      </c>
      <c r="AB322" s="145" t="s">
        <v>74</v>
      </c>
      <c r="AC322" s="134" t="s">
        <v>106</v>
      </c>
      <c r="AD322" s="146" t="s">
        <v>1828</v>
      </c>
      <c r="AE322" s="146" t="s">
        <v>123</v>
      </c>
      <c r="AF322" s="147"/>
      <c r="AG322" s="148"/>
      <c r="AH322" s="148"/>
      <c r="AI322" s="149" t="s">
        <v>1829</v>
      </c>
      <c r="AJ322" s="150" t="s">
        <v>1830</v>
      </c>
      <c r="AK322" s="151">
        <f>LEN(AJ322)</f>
        <v>16</v>
      </c>
      <c r="AL322" s="152" t="s">
        <v>1831</v>
      </c>
      <c r="AM322" s="169" t="s">
        <v>1734</v>
      </c>
      <c r="AN322" s="146" t="s">
        <v>1671</v>
      </c>
      <c r="AO322" s="146" t="s">
        <v>80</v>
      </c>
      <c r="AP322" s="146" t="s">
        <v>80</v>
      </c>
      <c r="AQ322" s="146" t="s">
        <v>81</v>
      </c>
      <c r="AR322" s="134"/>
      <c r="AS322" s="154" t="s">
        <v>1832</v>
      </c>
      <c r="AT322" s="155" t="s">
        <v>1833</v>
      </c>
      <c r="AU322" s="156" t="s">
        <v>1834</v>
      </c>
      <c r="AV322" s="156" t="s">
        <v>1835</v>
      </c>
      <c r="AW322" s="159" t="s">
        <v>1836</v>
      </c>
      <c r="AX322" s="169" t="s">
        <v>1837</v>
      </c>
      <c r="AY322" s="169" t="s">
        <v>1805</v>
      </c>
      <c r="AZ322" s="159" t="s">
        <v>1838</v>
      </c>
      <c r="BA322" s="146"/>
      <c r="BB322" s="136" t="s">
        <v>91</v>
      </c>
      <c r="BC322" s="160">
        <v>6696306815000</v>
      </c>
      <c r="BD322" s="159">
        <v>25028309745</v>
      </c>
      <c r="BE322" s="159"/>
      <c r="BF322" s="138" t="s">
        <v>1743</v>
      </c>
      <c r="BG322" s="159" t="s">
        <v>1839</v>
      </c>
      <c r="BH322" s="138" t="s">
        <v>1840</v>
      </c>
      <c r="BI322" s="161" t="s">
        <v>1746</v>
      </c>
      <c r="BJ322" s="161" t="s">
        <v>1671</v>
      </c>
      <c r="BK322" s="139">
        <v>33799</v>
      </c>
      <c r="BL322" s="138" t="s">
        <v>1841</v>
      </c>
      <c r="BM322" s="138" t="s">
        <v>1750</v>
      </c>
      <c r="BN322" s="138" t="s">
        <v>1671</v>
      </c>
      <c r="BO322" s="139">
        <v>41054</v>
      </c>
      <c r="BP322" s="138" t="s">
        <v>1842</v>
      </c>
      <c r="BQ322" s="138" t="s">
        <v>1750</v>
      </c>
      <c r="BR322" s="138" t="s">
        <v>1671</v>
      </c>
      <c r="BS322" s="139">
        <v>41660</v>
      </c>
      <c r="BT322" s="138" t="s">
        <v>1751</v>
      </c>
      <c r="BU322" s="138" t="s">
        <v>1751</v>
      </c>
      <c r="BV322" s="138" t="s">
        <v>1751</v>
      </c>
      <c r="BW322" s="138" t="s">
        <v>1751</v>
      </c>
      <c r="BX322" s="138" t="s">
        <v>1751</v>
      </c>
      <c r="BY322" s="138" t="s">
        <v>1751</v>
      </c>
      <c r="BZ322" s="138" t="s">
        <v>1751</v>
      </c>
      <c r="CA322" s="138" t="s">
        <v>1751</v>
      </c>
      <c r="CB322" s="138" t="s">
        <v>1751</v>
      </c>
      <c r="CC322" s="138" t="s">
        <v>1751</v>
      </c>
      <c r="CD322" s="138" t="s">
        <v>1751</v>
      </c>
      <c r="CE322" s="139"/>
      <c r="CF322" s="168"/>
      <c r="CG322" s="143" t="str">
        <f t="shared" si="3"/>
        <v/>
      </c>
      <c r="CH322" s="143" t="str">
        <f t="shared" si="4"/>
        <v/>
      </c>
      <c r="CI322" s="162"/>
      <c r="CJ322" s="143" t="s">
        <v>1752</v>
      </c>
      <c r="CK322" s="163"/>
      <c r="CL322" s="170"/>
      <c r="CM322" s="165"/>
      <c r="CN322" s="165"/>
      <c r="CO322" s="166"/>
      <c r="CP322" s="166"/>
      <c r="CQ322" s="166"/>
    </row>
    <row r="323" spans="1:95" ht="15">
      <c r="A323" s="28">
        <v>322</v>
      </c>
      <c r="B323" s="127" t="s">
        <v>1843</v>
      </c>
      <c r="C323" s="128" t="s">
        <v>1844</v>
      </c>
      <c r="D323" s="129" t="s">
        <v>1750</v>
      </c>
      <c r="E323" s="128" t="s">
        <v>5929</v>
      </c>
      <c r="F323" s="130" t="s">
        <v>5932</v>
      </c>
      <c r="G323" s="131" t="s">
        <v>1727</v>
      </c>
      <c r="H323" s="132" t="s">
        <v>5940</v>
      </c>
      <c r="I323" s="133"/>
      <c r="J323" s="134"/>
      <c r="K323" s="135"/>
      <c r="L323" s="136"/>
      <c r="M323" s="137"/>
      <c r="N323" s="138"/>
      <c r="O323" s="136"/>
      <c r="P323" s="168">
        <v>45703</v>
      </c>
      <c r="Q323" s="140">
        <v>45703</v>
      </c>
      <c r="R323" s="141"/>
      <c r="S323" s="142"/>
      <c r="T323" s="143"/>
      <c r="U323" s="138"/>
      <c r="V323" s="144" t="s">
        <v>1358</v>
      </c>
      <c r="W323" s="140">
        <v>37325</v>
      </c>
      <c r="X323" s="143">
        <f ca="1">IF(ISBLANK(W323),"di isi",DATEDIF(W323,NOW(),"y"))</f>
        <v>23</v>
      </c>
      <c r="Y323" s="143" t="str">
        <f ca="1">IF(X323&lt;18,"&lt;18",IF(AND(X323&gt;=18,X323&lt;=20),"18-20",IF(AND(X323&gt;=21,X323&lt;=30),"21-30",IF(AND(X323&gt;=31,X323&lt;=40),"31-40",IF(AND(X323&gt;=41,X323&lt;=50),"41-50",IF(AND(X323&gt;=51,X323&lt;=60),"51-60","&gt;60"))))))</f>
        <v>21-30</v>
      </c>
      <c r="Z323" s="138" t="s">
        <v>72</v>
      </c>
      <c r="AA323" s="138" t="s">
        <v>73</v>
      </c>
      <c r="AB323" s="145" t="s">
        <v>1153</v>
      </c>
      <c r="AC323" s="134" t="s">
        <v>106</v>
      </c>
      <c r="AD323" s="146" t="s">
        <v>1845</v>
      </c>
      <c r="AE323" s="146" t="s">
        <v>250</v>
      </c>
      <c r="AF323" s="147"/>
      <c r="AG323" s="148"/>
      <c r="AH323" s="148"/>
      <c r="AI323" s="149" t="s">
        <v>1846</v>
      </c>
      <c r="AJ323" s="150" t="s">
        <v>1847</v>
      </c>
      <c r="AK323" s="151">
        <f>LEN(AJ323)</f>
        <v>16</v>
      </c>
      <c r="AL323" s="152" t="s">
        <v>1848</v>
      </c>
      <c r="AM323" s="169" t="s">
        <v>1849</v>
      </c>
      <c r="AN323" s="146" t="s">
        <v>1850</v>
      </c>
      <c r="AO323" s="146" t="s">
        <v>159</v>
      </c>
      <c r="AP323" s="146" t="s">
        <v>80</v>
      </c>
      <c r="AQ323" s="146" t="s">
        <v>81</v>
      </c>
      <c r="AR323" s="134"/>
      <c r="AS323" s="154" t="s">
        <v>1851</v>
      </c>
      <c r="AT323" s="155" t="s">
        <v>1852</v>
      </c>
      <c r="AU323" s="156" t="s">
        <v>1853</v>
      </c>
      <c r="AV323" s="156" t="s">
        <v>1854</v>
      </c>
      <c r="AW323" s="159" t="s">
        <v>1855</v>
      </c>
      <c r="AX323" s="169" t="s">
        <v>1856</v>
      </c>
      <c r="AY323" s="169" t="s">
        <v>1741</v>
      </c>
      <c r="AZ323" s="159" t="s">
        <v>1857</v>
      </c>
      <c r="BA323" s="146"/>
      <c r="BB323" s="136" t="s">
        <v>91</v>
      </c>
      <c r="BC323" s="160"/>
      <c r="BD323" s="159">
        <v>25028309885</v>
      </c>
      <c r="BE323" s="159"/>
      <c r="BF323" s="138" t="s">
        <v>1810</v>
      </c>
      <c r="BG323" s="159" t="s">
        <v>1858</v>
      </c>
      <c r="BH323" s="138"/>
      <c r="BI323" s="161"/>
      <c r="BJ323" s="161"/>
      <c r="BK323" s="139"/>
      <c r="BL323" s="138"/>
      <c r="BM323" s="138"/>
      <c r="BN323" s="138"/>
      <c r="BO323" s="139"/>
      <c r="BP323" s="138"/>
      <c r="BQ323" s="138"/>
      <c r="BR323" s="138"/>
      <c r="BS323" s="139"/>
      <c r="BT323" s="138"/>
      <c r="BU323" s="138"/>
      <c r="BV323" s="138"/>
      <c r="BW323" s="139"/>
      <c r="BX323" s="138"/>
      <c r="BY323" s="138"/>
      <c r="BZ323" s="138"/>
      <c r="CA323" s="139"/>
      <c r="CB323" s="138"/>
      <c r="CC323" s="138"/>
      <c r="CD323" s="138"/>
      <c r="CE323" s="139"/>
      <c r="CF323" s="168"/>
      <c r="CG323" s="143" t="str">
        <f t="shared" si="3"/>
        <v/>
      </c>
      <c r="CH323" s="143" t="str">
        <f t="shared" si="4"/>
        <v/>
      </c>
      <c r="CI323" s="162"/>
      <c r="CJ323" s="143" t="s">
        <v>1752</v>
      </c>
      <c r="CK323" s="163"/>
      <c r="CL323" s="170"/>
      <c r="CM323" s="165"/>
      <c r="CN323" s="165"/>
      <c r="CO323" s="166"/>
      <c r="CP323" s="166"/>
      <c r="CQ323" s="166"/>
    </row>
    <row r="324" spans="1:95" ht="29">
      <c r="A324" s="28">
        <v>323</v>
      </c>
      <c r="B324" s="127" t="s">
        <v>1884</v>
      </c>
      <c r="C324" s="128" t="s">
        <v>1885</v>
      </c>
      <c r="D324" s="129" t="s">
        <v>1750</v>
      </c>
      <c r="E324" s="128" t="s">
        <v>5929</v>
      </c>
      <c r="F324" s="130" t="s">
        <v>5932</v>
      </c>
      <c r="G324" s="131" t="s">
        <v>1727</v>
      </c>
      <c r="H324" s="132" t="s">
        <v>5940</v>
      </c>
      <c r="I324" s="133"/>
      <c r="J324" s="134"/>
      <c r="K324" s="135"/>
      <c r="L324" s="136"/>
      <c r="M324" s="137"/>
      <c r="N324" s="138"/>
      <c r="O324" s="136"/>
      <c r="P324" s="168">
        <v>45707</v>
      </c>
      <c r="Q324" s="140">
        <v>45707</v>
      </c>
      <c r="R324" s="141"/>
      <c r="S324" s="142"/>
      <c r="T324" s="143"/>
      <c r="U324" s="138"/>
      <c r="V324" s="144" t="s">
        <v>110</v>
      </c>
      <c r="W324" s="140">
        <v>33424</v>
      </c>
      <c r="X324" s="143">
        <f ca="1">IF(ISBLANK(W324),"di isi",DATEDIF(W324,NOW(),"y"))</f>
        <v>34</v>
      </c>
      <c r="Y324" s="143" t="str">
        <f ca="1">IF(X324&lt;18,"&lt;18",IF(AND(X324&gt;=18,X324&lt;=20),"18-20",IF(AND(X324&gt;=21,X324&lt;=30),"21-30",IF(AND(X324&gt;=31,X324&lt;=40),"31-40",IF(AND(X324&gt;=41,X324&lt;=50),"41-50",IF(AND(X324&gt;=51,X324&lt;=60),"51-60","&gt;60"))))))</f>
        <v>31-40</v>
      </c>
      <c r="Z324" s="138" t="s">
        <v>72</v>
      </c>
      <c r="AA324" s="138" t="s">
        <v>73</v>
      </c>
      <c r="AB324" s="145" t="s">
        <v>74</v>
      </c>
      <c r="AC324" s="134" t="s">
        <v>242</v>
      </c>
      <c r="AD324" s="146" t="s">
        <v>1886</v>
      </c>
      <c r="AE324" s="146" t="s">
        <v>215</v>
      </c>
      <c r="AF324" s="147"/>
      <c r="AG324" s="148"/>
      <c r="AH324" s="148"/>
      <c r="AI324" s="149" t="s">
        <v>924</v>
      </c>
      <c r="AJ324" s="150" t="s">
        <v>1887</v>
      </c>
      <c r="AK324" s="151">
        <f>LEN(AJ324)</f>
        <v>16</v>
      </c>
      <c r="AL324" s="152" t="s">
        <v>1888</v>
      </c>
      <c r="AM324" s="146" t="s">
        <v>1889</v>
      </c>
      <c r="AN324" s="169" t="s">
        <v>110</v>
      </c>
      <c r="AO324" s="169" t="s">
        <v>111</v>
      </c>
      <c r="AP324" s="169" t="s">
        <v>80</v>
      </c>
      <c r="AQ324" s="169" t="s">
        <v>81</v>
      </c>
      <c r="AR324" s="134"/>
      <c r="AS324" s="154" t="s">
        <v>1890</v>
      </c>
      <c r="AT324" s="155" t="s">
        <v>1891</v>
      </c>
      <c r="AU324" s="156" t="s">
        <v>1892</v>
      </c>
      <c r="AV324" s="156" t="s">
        <v>1738</v>
      </c>
      <c r="AW324" s="159" t="s">
        <v>1893</v>
      </c>
      <c r="AX324" s="169" t="s">
        <v>1894</v>
      </c>
      <c r="AY324" s="169" t="s">
        <v>1895</v>
      </c>
      <c r="AZ324" s="159" t="s">
        <v>1896</v>
      </c>
      <c r="BA324" s="146"/>
      <c r="BB324" s="136" t="s">
        <v>91</v>
      </c>
      <c r="BC324" s="160"/>
      <c r="BD324" s="159">
        <v>25028309810</v>
      </c>
      <c r="BE324" s="159" t="s">
        <v>1897</v>
      </c>
      <c r="BF324" s="138" t="s">
        <v>1743</v>
      </c>
      <c r="BG324" s="159" t="s">
        <v>1898</v>
      </c>
      <c r="BH324" s="138" t="s">
        <v>1899</v>
      </c>
      <c r="BI324" s="161" t="s">
        <v>1746</v>
      </c>
      <c r="BJ324" s="161" t="s">
        <v>125</v>
      </c>
      <c r="BK324" s="139">
        <v>34596</v>
      </c>
      <c r="BL324" s="138" t="s">
        <v>1900</v>
      </c>
      <c r="BM324" s="138" t="s">
        <v>1746</v>
      </c>
      <c r="BN324" s="138" t="s">
        <v>110</v>
      </c>
      <c r="BO324" s="139">
        <v>41234</v>
      </c>
      <c r="BP324" s="138" t="s">
        <v>1901</v>
      </c>
      <c r="BQ324" s="138" t="s">
        <v>1750</v>
      </c>
      <c r="BR324" s="138" t="s">
        <v>110</v>
      </c>
      <c r="BS324" s="139">
        <v>42729</v>
      </c>
      <c r="BT324" s="138" t="s">
        <v>1902</v>
      </c>
      <c r="BU324" s="138" t="s">
        <v>1750</v>
      </c>
      <c r="BV324" s="138" t="s">
        <v>110</v>
      </c>
      <c r="BW324" s="139">
        <v>43985</v>
      </c>
      <c r="BX324" s="138"/>
      <c r="BY324" s="138"/>
      <c r="BZ324" s="138"/>
      <c r="CA324" s="139"/>
      <c r="CB324" s="138"/>
      <c r="CC324" s="138"/>
      <c r="CD324" s="138"/>
      <c r="CE324" s="139"/>
      <c r="CF324" s="168"/>
      <c r="CG324" s="143" t="str">
        <f t="shared" si="3"/>
        <v/>
      </c>
      <c r="CH324" s="143" t="str">
        <f t="shared" si="4"/>
        <v/>
      </c>
      <c r="CI324" s="162"/>
      <c r="CJ324" s="143" t="s">
        <v>1752</v>
      </c>
      <c r="CK324" s="163"/>
      <c r="CL324" s="170"/>
      <c r="CM324" s="165"/>
      <c r="CN324" s="165"/>
      <c r="CO324" s="166"/>
      <c r="CP324" s="166"/>
      <c r="CQ324" s="166"/>
    </row>
    <row r="325" spans="1:95" ht="29">
      <c r="A325" s="103">
        <v>324</v>
      </c>
      <c r="B325" s="127" t="s">
        <v>1903</v>
      </c>
      <c r="C325" s="128" t="s">
        <v>1904</v>
      </c>
      <c r="D325" s="129" t="s">
        <v>1750</v>
      </c>
      <c r="E325" s="128" t="s">
        <v>5929</v>
      </c>
      <c r="F325" s="130" t="s">
        <v>5932</v>
      </c>
      <c r="G325" s="131" t="s">
        <v>1727</v>
      </c>
      <c r="H325" s="132" t="s">
        <v>5940</v>
      </c>
      <c r="I325" s="133"/>
      <c r="J325" s="134"/>
      <c r="K325" s="135"/>
      <c r="L325" s="136"/>
      <c r="M325" s="137"/>
      <c r="N325" s="137"/>
      <c r="O325" s="136"/>
      <c r="P325" s="168">
        <v>45706</v>
      </c>
      <c r="Q325" s="140">
        <v>45706</v>
      </c>
      <c r="R325" s="141"/>
      <c r="S325" s="142"/>
      <c r="T325" s="143"/>
      <c r="U325" s="138"/>
      <c r="V325" s="144"/>
      <c r="W325" s="140">
        <v>35821</v>
      </c>
      <c r="X325" s="143">
        <f ca="1">IF(ISBLANK(W325),"di isi",DATEDIF(W325,NOW(),"y"))</f>
        <v>27</v>
      </c>
      <c r="Y325" s="143" t="str">
        <f ca="1">IF(X325&lt;18,"&lt;18",IF(AND(X325&gt;=18,X325&lt;=20),"18-20",IF(AND(X325&gt;=21,X325&lt;=30),"21-30",IF(AND(X325&gt;=31,X325&lt;=40),"31-40",IF(AND(X325&gt;=41,X325&lt;=50),"41-50",IF(AND(X325&gt;=51,X325&lt;=60),"51-60","&gt;60"))))))</f>
        <v>21-30</v>
      </c>
      <c r="Z325" s="138" t="s">
        <v>72</v>
      </c>
      <c r="AA325" s="138" t="s">
        <v>73</v>
      </c>
      <c r="AB325" s="145" t="s">
        <v>74</v>
      </c>
      <c r="AC325" s="134" t="s">
        <v>184</v>
      </c>
      <c r="AD325" s="146" t="s">
        <v>351</v>
      </c>
      <c r="AE325" s="146" t="s">
        <v>1905</v>
      </c>
      <c r="AF325" s="147"/>
      <c r="AG325" s="148"/>
      <c r="AH325" s="148"/>
      <c r="AI325" s="149"/>
      <c r="AJ325" s="150" t="s">
        <v>1906</v>
      </c>
      <c r="AK325" s="151">
        <f>LEN(AJ325)</f>
        <v>16</v>
      </c>
      <c r="AL325" s="152"/>
      <c r="AM325" s="146"/>
      <c r="AN325" s="169"/>
      <c r="AO325" s="169"/>
      <c r="AP325" s="169"/>
      <c r="AQ325" s="169"/>
      <c r="AR325" s="134"/>
      <c r="AS325" s="146"/>
      <c r="AT325" s="155" t="s">
        <v>1907</v>
      </c>
      <c r="AU325" s="156"/>
      <c r="AV325" s="156"/>
      <c r="AW325" s="159"/>
      <c r="AX325" s="169"/>
      <c r="AY325" s="169"/>
      <c r="AZ325" s="159"/>
      <c r="BA325" s="146"/>
      <c r="BB325" s="136" t="s">
        <v>91</v>
      </c>
      <c r="BC325" s="160"/>
      <c r="BD325" s="159"/>
      <c r="BE325" s="159"/>
      <c r="BF325" s="138"/>
      <c r="BG325" s="159"/>
      <c r="BH325" s="138"/>
      <c r="BI325" s="161"/>
      <c r="BJ325" s="161"/>
      <c r="BK325" s="139"/>
      <c r="BL325" s="138"/>
      <c r="BM325" s="138"/>
      <c r="BN325" s="138"/>
      <c r="BO325" s="139"/>
      <c r="BP325" s="138"/>
      <c r="BQ325" s="138"/>
      <c r="BR325" s="138"/>
      <c r="BS325" s="139"/>
      <c r="BT325" s="138"/>
      <c r="BU325" s="138"/>
      <c r="BV325" s="138"/>
      <c r="BW325" s="139"/>
      <c r="BX325" s="138"/>
      <c r="BY325" s="138"/>
      <c r="BZ325" s="138"/>
      <c r="CA325" s="139"/>
      <c r="CB325" s="138"/>
      <c r="CC325" s="138"/>
      <c r="CD325" s="138"/>
      <c r="CE325" s="139"/>
      <c r="CF325" s="168"/>
      <c r="CG325" s="143" t="str">
        <f t="shared" si="3"/>
        <v/>
      </c>
      <c r="CH325" s="143" t="str">
        <f t="shared" si="4"/>
        <v/>
      </c>
      <c r="CI325" s="162"/>
      <c r="CJ325" s="143" t="s">
        <v>1752</v>
      </c>
      <c r="CK325" s="163"/>
      <c r="CL325" s="170"/>
      <c r="CM325" s="165"/>
      <c r="CN325" s="165"/>
      <c r="CO325" s="166"/>
      <c r="CP325" s="166"/>
      <c r="CQ325" s="166"/>
    </row>
    <row r="326" spans="1:95" ht="29">
      <c r="A326" s="28">
        <v>325</v>
      </c>
      <c r="B326" s="127" t="s">
        <v>1909</v>
      </c>
      <c r="C326" s="128" t="s">
        <v>1910</v>
      </c>
      <c r="D326" s="129" t="s">
        <v>1750</v>
      </c>
      <c r="E326" s="128" t="s">
        <v>5929</v>
      </c>
      <c r="F326" s="130" t="s">
        <v>5932</v>
      </c>
      <c r="G326" s="131" t="s">
        <v>1727</v>
      </c>
      <c r="H326" s="132" t="s">
        <v>5940</v>
      </c>
      <c r="I326" s="133"/>
      <c r="J326" s="134" t="s">
        <v>1911</v>
      </c>
      <c r="K326" s="135" t="e">
        <f>VLOOKUP(J326,#REF!,3,0)</f>
        <v>#REF!</v>
      </c>
      <c r="L326" s="136"/>
      <c r="M326" s="137"/>
      <c r="N326" s="138"/>
      <c r="O326" s="136"/>
      <c r="P326" s="168">
        <v>45706</v>
      </c>
      <c r="Q326" s="140">
        <v>45706</v>
      </c>
      <c r="R326" s="141" t="str">
        <f ca="1">IF(ISBLANK(Q326),"N.A",DATEDIF($Q326,NOW(),"y")&amp;"."&amp;DATEDIF($Q326,NOW(),"ym"))</f>
        <v>0.9</v>
      </c>
      <c r="S326" s="142">
        <f ca="1">IF(ISBLANK(Q326),"N.A",DATEDIF($Q326,NOW(),"y"))</f>
        <v>0</v>
      </c>
      <c r="T326" s="143" t="str">
        <f ca="1">IF(S326&lt;2,"&lt;2",IF(AND(S326&gt;=2,S326&lt;=5),"2-5",IF(AND(S326&gt;5,S326&lt;=10),"6-10",IF(AND(S326&gt;10,S326&lt;=15),"11-15","&gt;15"))))</f>
        <v>&lt;2</v>
      </c>
      <c r="U326" s="138"/>
      <c r="V326" s="144" t="s">
        <v>1912</v>
      </c>
      <c r="W326" s="140">
        <v>34945</v>
      </c>
      <c r="X326" s="143">
        <f ca="1">IF(ISBLANK(W326),"di isi",DATEDIF(W326,NOW(),"y"))</f>
        <v>30</v>
      </c>
      <c r="Y326" s="143" t="str">
        <f ca="1">IF(X326&lt;18,"&lt;18",IF(AND(X326&gt;=18,X326&lt;=20),"18-20",IF(AND(X326&gt;=21,X326&lt;=30),"21-30",IF(AND(X326&gt;=31,X326&lt;=40),"31-40",IF(AND(X326&gt;=41,X326&lt;=50),"41-50",IF(AND(X326&gt;=51,X326&lt;=60),"51-60","&gt;60"))))))</f>
        <v>21-30</v>
      </c>
      <c r="Z326" s="138" t="s">
        <v>72</v>
      </c>
      <c r="AA326" s="138" t="s">
        <v>73</v>
      </c>
      <c r="AB326" s="145" t="s">
        <v>74</v>
      </c>
      <c r="AC326" s="134" t="s">
        <v>106</v>
      </c>
      <c r="AD326" s="146" t="s">
        <v>563</v>
      </c>
      <c r="AE326" s="146" t="s">
        <v>123</v>
      </c>
      <c r="AF326" s="147"/>
      <c r="AG326" s="148"/>
      <c r="AH326" s="148"/>
      <c r="AI326" s="149" t="s">
        <v>1913</v>
      </c>
      <c r="AJ326" s="150" t="s">
        <v>1914</v>
      </c>
      <c r="AK326" s="151">
        <f>LEN(AJ326)</f>
        <v>16</v>
      </c>
      <c r="AL326" s="152" t="s">
        <v>1915</v>
      </c>
      <c r="AM326" s="146" t="s">
        <v>1734</v>
      </c>
      <c r="AN326" s="169" t="s">
        <v>173</v>
      </c>
      <c r="AO326" s="169" t="s">
        <v>111</v>
      </c>
      <c r="AP326" s="169" t="s">
        <v>80</v>
      </c>
      <c r="AQ326" s="169" t="s">
        <v>81</v>
      </c>
      <c r="AR326" s="134" t="str">
        <f>IF(CO326&lt;&gt;"","Ring 1",IF(CP326&lt;&gt;"","Ring 2",IF(CQ326&lt;&gt;"","Ring 3","Ring 4")))</f>
        <v>Ring 4</v>
      </c>
      <c r="AS326" s="154" t="s">
        <v>1916</v>
      </c>
      <c r="AT326" s="155" t="s">
        <v>1917</v>
      </c>
      <c r="AU326" s="156" t="s">
        <v>1918</v>
      </c>
      <c r="AV326" s="156" t="s">
        <v>1738</v>
      </c>
      <c r="AW326" s="159" t="s">
        <v>1919</v>
      </c>
      <c r="AX326" s="169" t="s">
        <v>1920</v>
      </c>
      <c r="AY326" s="169" t="s">
        <v>1741</v>
      </c>
      <c r="AZ326" s="159" t="s">
        <v>1921</v>
      </c>
      <c r="BA326" s="146"/>
      <c r="BB326" s="136" t="s">
        <v>91</v>
      </c>
      <c r="BC326" s="160"/>
      <c r="BD326" s="159">
        <v>25028309836</v>
      </c>
      <c r="BE326" s="159"/>
      <c r="BF326" s="138" t="s">
        <v>1743</v>
      </c>
      <c r="BG326" s="159" t="s">
        <v>1922</v>
      </c>
      <c r="BH326" s="138" t="s">
        <v>1923</v>
      </c>
      <c r="BI326" s="161" t="s">
        <v>1746</v>
      </c>
      <c r="BJ326" s="161" t="s">
        <v>289</v>
      </c>
      <c r="BK326" s="139">
        <v>34568</v>
      </c>
      <c r="BL326" s="138" t="s">
        <v>1924</v>
      </c>
      <c r="BM326" s="138" t="s">
        <v>1746</v>
      </c>
      <c r="BN326" s="138" t="s">
        <v>253</v>
      </c>
      <c r="BO326" s="139">
        <v>43867</v>
      </c>
      <c r="BP326" s="138" t="s">
        <v>1925</v>
      </c>
      <c r="BQ326" s="138" t="s">
        <v>1750</v>
      </c>
      <c r="BR326" s="138" t="s">
        <v>1926</v>
      </c>
      <c r="BS326" s="172">
        <v>44537</v>
      </c>
      <c r="BT326" s="138"/>
      <c r="BU326" s="138"/>
      <c r="BV326" s="138"/>
      <c r="BW326" s="139"/>
      <c r="BX326" s="138"/>
      <c r="BY326" s="138"/>
      <c r="BZ326" s="138"/>
      <c r="CA326" s="139"/>
      <c r="CB326" s="138"/>
      <c r="CC326" s="138"/>
      <c r="CD326" s="138"/>
      <c r="CE326" s="139"/>
      <c r="CF326" s="168"/>
      <c r="CG326" s="143" t="str">
        <f t="shared" si="3"/>
        <v/>
      </c>
      <c r="CH326" s="143" t="str">
        <f t="shared" si="4"/>
        <v/>
      </c>
      <c r="CI326" s="162"/>
      <c r="CJ326" s="143" t="s">
        <v>1752</v>
      </c>
      <c r="CK326" s="163"/>
      <c r="CL326" s="170"/>
      <c r="CM326" s="165"/>
      <c r="CN326" s="165"/>
      <c r="CO326" s="166"/>
      <c r="CP326" s="166"/>
      <c r="CQ326" s="166"/>
    </row>
    <row r="327" spans="1:95" ht="29">
      <c r="A327" s="28">
        <v>326</v>
      </c>
      <c r="B327" s="127" t="s">
        <v>2071</v>
      </c>
      <c r="C327" s="128" t="s">
        <v>2072</v>
      </c>
      <c r="D327" s="129" t="s">
        <v>1750</v>
      </c>
      <c r="E327" s="128" t="s">
        <v>5929</v>
      </c>
      <c r="F327" s="130" t="s">
        <v>5932</v>
      </c>
      <c r="G327" s="131" t="s">
        <v>1727</v>
      </c>
      <c r="H327" s="132" t="s">
        <v>5940</v>
      </c>
      <c r="I327" s="133"/>
      <c r="J327" s="134" t="s">
        <v>2047</v>
      </c>
      <c r="K327" s="135" t="e">
        <f>VLOOKUP(J327,#REF!,3,0)</f>
        <v>#REF!</v>
      </c>
      <c r="L327" s="136"/>
      <c r="M327" s="137"/>
      <c r="N327" s="137"/>
      <c r="O327" s="136"/>
      <c r="P327" s="168">
        <v>45737</v>
      </c>
      <c r="Q327" s="140">
        <v>45737</v>
      </c>
      <c r="R327" s="141" t="str">
        <f ca="1">IF(ISBLANK(Q327),"N.A",DATEDIF($Q327,NOW(),"y")&amp;"."&amp;DATEDIF($Q327,NOW(),"ym"))</f>
        <v>0.8</v>
      </c>
      <c r="S327" s="142">
        <f ca="1">IF(ISBLANK(Q327),"N.A",DATEDIF($Q327,NOW(),"y"))</f>
        <v>0</v>
      </c>
      <c r="T327" s="143" t="str">
        <f ca="1">IF(S327&lt;2,"&lt;2",IF(AND(S327&gt;=2,S327&lt;=5),"2-5",IF(AND(S327&gt;5,S327&lt;=10),"6-10",IF(AND(S327&gt;10,S327&lt;=15),"11-15","&gt;15"))))</f>
        <v>&lt;2</v>
      </c>
      <c r="U327" s="138"/>
      <c r="V327" s="144" t="s">
        <v>125</v>
      </c>
      <c r="W327" s="140" t="s">
        <v>2073</v>
      </c>
      <c r="X327" s="143">
        <f ca="1">IF(ISBLANK(W327),"di isi",DATEDIF(W327,NOW(),"y"))</f>
        <v>29</v>
      </c>
      <c r="Y327" s="143" t="str">
        <f ca="1">IF(X327&lt;18,"&lt;18",IF(AND(X327&gt;=18,X327&lt;=20),"18-20",IF(AND(X327&gt;=21,X327&lt;=30),"21-30",IF(AND(X327&gt;=31,X327&lt;=40),"31-40",IF(AND(X327&gt;=41,X327&lt;=50),"41-50",IF(AND(X327&gt;=51,X327&lt;=60),"51-60","&gt;60"))))))</f>
        <v>21-30</v>
      </c>
      <c r="Z327" s="138" t="s">
        <v>72</v>
      </c>
      <c r="AA327" s="138" t="s">
        <v>73</v>
      </c>
      <c r="AB327" s="145" t="s">
        <v>74</v>
      </c>
      <c r="AC327" s="134" t="s">
        <v>242</v>
      </c>
      <c r="AD327" s="146" t="s">
        <v>489</v>
      </c>
      <c r="AE327" s="146" t="s">
        <v>215</v>
      </c>
      <c r="AF327" s="147"/>
      <c r="AG327" s="148"/>
      <c r="AH327" s="148"/>
      <c r="AI327" s="149" t="s">
        <v>1781</v>
      </c>
      <c r="AJ327" s="150" t="s">
        <v>2074</v>
      </c>
      <c r="AK327" s="151">
        <f>LEN(AJ327)</f>
        <v>16</v>
      </c>
      <c r="AL327" s="152" t="s">
        <v>2052</v>
      </c>
      <c r="AM327" s="146" t="s">
        <v>1959</v>
      </c>
      <c r="AN327" s="169" t="s">
        <v>125</v>
      </c>
      <c r="AO327" s="169" t="s">
        <v>126</v>
      </c>
      <c r="AP327" s="169" t="s">
        <v>80</v>
      </c>
      <c r="AQ327" s="169" t="s">
        <v>81</v>
      </c>
      <c r="AR327" s="134" t="str">
        <f>IF(CO327&lt;&gt;"","Ring 1",IF(CP327&lt;&gt;"","Ring 2",IF(CQ327&lt;&gt;"","Ring 3","Ring 4")))</f>
        <v>Ring 4</v>
      </c>
      <c r="AS327" s="154" t="s">
        <v>2075</v>
      </c>
      <c r="AT327" s="155" t="s">
        <v>2076</v>
      </c>
      <c r="AU327" s="156" t="s">
        <v>2077</v>
      </c>
      <c r="AV327" s="156" t="s">
        <v>1741</v>
      </c>
      <c r="AW327" s="159" t="s">
        <v>2078</v>
      </c>
      <c r="AX327" s="169" t="s">
        <v>2079</v>
      </c>
      <c r="AY327" s="169" t="s">
        <v>1774</v>
      </c>
      <c r="AZ327" s="159" t="s">
        <v>2080</v>
      </c>
      <c r="BA327" s="146"/>
      <c r="BB327" s="136" t="s">
        <v>91</v>
      </c>
      <c r="BC327" s="160"/>
      <c r="BD327" s="159">
        <v>25041380921</v>
      </c>
      <c r="BE327" s="159"/>
      <c r="BF327" s="138" t="s">
        <v>1810</v>
      </c>
      <c r="BG327" s="159" t="s">
        <v>2081</v>
      </c>
      <c r="BH327" s="138"/>
      <c r="BI327" s="161"/>
      <c r="BJ327" s="161"/>
      <c r="BK327" s="139"/>
      <c r="BL327" s="138"/>
      <c r="BM327" s="138"/>
      <c r="BN327" s="138"/>
      <c r="BO327" s="139"/>
      <c r="BP327" s="138"/>
      <c r="BQ327" s="138"/>
      <c r="BR327" s="138"/>
      <c r="BS327" s="139"/>
      <c r="BT327" s="138"/>
      <c r="BU327" s="138"/>
      <c r="BV327" s="138"/>
      <c r="BW327" s="139"/>
      <c r="BX327" s="138"/>
      <c r="BY327" s="138"/>
      <c r="BZ327" s="138"/>
      <c r="CA327" s="139"/>
      <c r="CB327" s="138"/>
      <c r="CC327" s="138"/>
      <c r="CD327" s="138"/>
      <c r="CE327" s="139"/>
      <c r="CF327" s="168"/>
      <c r="CG327" s="143" t="str">
        <f t="shared" si="3"/>
        <v/>
      </c>
      <c r="CH327" s="143" t="str">
        <f t="shared" si="4"/>
        <v/>
      </c>
      <c r="CI327" s="162"/>
      <c r="CJ327" s="143" t="s">
        <v>1752</v>
      </c>
      <c r="CK327" s="163"/>
      <c r="CL327" s="170"/>
      <c r="CM327" s="165"/>
      <c r="CN327" s="165"/>
      <c r="CO327" s="166"/>
      <c r="CP327" s="166"/>
      <c r="CQ327" s="166"/>
    </row>
    <row r="328" spans="1:95" ht="29">
      <c r="A328" s="103">
        <v>327</v>
      </c>
      <c r="B328" s="127" t="s">
        <v>2082</v>
      </c>
      <c r="C328" s="128" t="s">
        <v>2083</v>
      </c>
      <c r="D328" s="129" t="s">
        <v>1750</v>
      </c>
      <c r="E328" s="128" t="s">
        <v>5929</v>
      </c>
      <c r="F328" s="130" t="s">
        <v>5932</v>
      </c>
      <c r="G328" s="131" t="s">
        <v>1727</v>
      </c>
      <c r="H328" s="132" t="s">
        <v>5940</v>
      </c>
      <c r="I328" s="133"/>
      <c r="J328" s="134" t="s">
        <v>1971</v>
      </c>
      <c r="K328" s="135" t="e">
        <f>VLOOKUP(J328,#REF!,3,0)</f>
        <v>#REF!</v>
      </c>
      <c r="L328" s="136"/>
      <c r="M328" s="137"/>
      <c r="N328" s="137"/>
      <c r="O328" s="136"/>
      <c r="P328" s="168">
        <v>45737</v>
      </c>
      <c r="Q328" s="140">
        <v>45737</v>
      </c>
      <c r="R328" s="141" t="str">
        <f ca="1">IF(ISBLANK(Q328),"N.A",DATEDIF($Q328,NOW(),"y")&amp;"."&amp;DATEDIF($Q328,NOW(),"ym"))</f>
        <v>0.8</v>
      </c>
      <c r="S328" s="142">
        <f ca="1">IF(ISBLANK(Q328),"N.A",DATEDIF($Q328,NOW(),"y"))</f>
        <v>0</v>
      </c>
      <c r="T328" s="143" t="str">
        <f ca="1">IF(S328&lt;2,"&lt;2",IF(AND(S328&gt;=2,S328&lt;=5),"2-5",IF(AND(S328&gt;5,S328&lt;=10),"6-10",IF(AND(S328&gt;10,S328&lt;=15),"11-15","&gt;15"))))</f>
        <v>&lt;2</v>
      </c>
      <c r="U328" s="138"/>
      <c r="V328" s="144" t="s">
        <v>819</v>
      </c>
      <c r="W328" s="140">
        <v>33773</v>
      </c>
      <c r="X328" s="143">
        <f ca="1">IF(ISBLANK(W328),"di isi",DATEDIF(W328,NOW(),"y"))</f>
        <v>33</v>
      </c>
      <c r="Y328" s="143" t="str">
        <f ca="1">IF(X328&lt;18,"&lt;18",IF(AND(X328&gt;=18,X328&lt;=20),"18-20",IF(AND(X328&gt;=21,X328&lt;=30),"21-30",IF(AND(X328&gt;=31,X328&lt;=40),"31-40",IF(AND(X328&gt;=41,X328&lt;=50),"41-50",IF(AND(X328&gt;=51,X328&lt;=60),"51-60","&gt;60"))))))</f>
        <v>31-40</v>
      </c>
      <c r="Z328" s="138" t="s">
        <v>72</v>
      </c>
      <c r="AA328" s="138" t="s">
        <v>73</v>
      </c>
      <c r="AB328" s="145" t="s">
        <v>74</v>
      </c>
      <c r="AC328" s="134" t="s">
        <v>106</v>
      </c>
      <c r="AD328" s="146" t="s">
        <v>1972</v>
      </c>
      <c r="AE328" s="146" t="s">
        <v>123</v>
      </c>
      <c r="AF328" s="147"/>
      <c r="AG328" s="148"/>
      <c r="AH328" s="148"/>
      <c r="AI328" s="149" t="s">
        <v>2084</v>
      </c>
      <c r="AJ328" s="150" t="s">
        <v>2085</v>
      </c>
      <c r="AK328" s="151">
        <f>LEN(AJ328)</f>
        <v>16</v>
      </c>
      <c r="AL328" s="152" t="s">
        <v>2086</v>
      </c>
      <c r="AM328" s="146" t="s">
        <v>2087</v>
      </c>
      <c r="AN328" s="169" t="s">
        <v>819</v>
      </c>
      <c r="AO328" s="169" t="s">
        <v>275</v>
      </c>
      <c r="AP328" s="169" t="s">
        <v>80</v>
      </c>
      <c r="AQ328" s="169" t="s">
        <v>81</v>
      </c>
      <c r="AR328" s="134" t="str">
        <f>IF(CO328&lt;&gt;"","Ring 1",IF(CP328&lt;&gt;"","Ring 2",IF(CQ328&lt;&gt;"","Ring 3","Ring 4")))</f>
        <v>Ring 4</v>
      </c>
      <c r="AS328" s="154" t="s">
        <v>2088</v>
      </c>
      <c r="AT328" s="155" t="s">
        <v>2089</v>
      </c>
      <c r="AU328" s="156" t="s">
        <v>2090</v>
      </c>
      <c r="AV328" s="156" t="s">
        <v>1738</v>
      </c>
      <c r="AW328" s="159" t="s">
        <v>2091</v>
      </c>
      <c r="AX328" s="169" t="s">
        <v>2092</v>
      </c>
      <c r="AY328" s="169" t="s">
        <v>1741</v>
      </c>
      <c r="AZ328" s="159" t="s">
        <v>2093</v>
      </c>
      <c r="BA328" s="169"/>
      <c r="BB328" s="136" t="s">
        <v>91</v>
      </c>
      <c r="BC328" s="160"/>
      <c r="BD328" s="159" t="s">
        <v>2094</v>
      </c>
      <c r="BE328" s="159"/>
      <c r="BF328" s="138" t="s">
        <v>1743</v>
      </c>
      <c r="BG328" s="159" t="s">
        <v>2095</v>
      </c>
      <c r="BH328" s="138" t="s">
        <v>2096</v>
      </c>
      <c r="BI328" s="161" t="s">
        <v>1746</v>
      </c>
      <c r="BJ328" s="161" t="s">
        <v>2097</v>
      </c>
      <c r="BK328" s="139">
        <v>34701</v>
      </c>
      <c r="BL328" s="138" t="s">
        <v>2098</v>
      </c>
      <c r="BM328" s="138" t="s">
        <v>1746</v>
      </c>
      <c r="BN328" s="138" t="s">
        <v>819</v>
      </c>
      <c r="BO328" s="139">
        <v>42146</v>
      </c>
      <c r="BP328" s="138" t="s">
        <v>2099</v>
      </c>
      <c r="BQ328" s="138" t="s">
        <v>1746</v>
      </c>
      <c r="BR328" s="138" t="s">
        <v>2086</v>
      </c>
      <c r="BS328" s="139">
        <v>43026</v>
      </c>
      <c r="BT328" s="138" t="s">
        <v>2100</v>
      </c>
      <c r="BU328" s="138" t="s">
        <v>1750</v>
      </c>
      <c r="BV328" s="138" t="s">
        <v>80</v>
      </c>
      <c r="BW328" s="139">
        <v>44171</v>
      </c>
      <c r="BX328" s="138"/>
      <c r="BY328" s="138"/>
      <c r="BZ328" s="138"/>
      <c r="CA328" s="139"/>
      <c r="CB328" s="138"/>
      <c r="CC328" s="138"/>
      <c r="CD328" s="138"/>
      <c r="CE328" s="139"/>
      <c r="CF328" s="168"/>
      <c r="CG328" s="143" t="str">
        <f t="shared" si="3"/>
        <v/>
      </c>
      <c r="CH328" s="143" t="str">
        <f t="shared" si="4"/>
        <v/>
      </c>
      <c r="CI328" s="162"/>
      <c r="CJ328" s="143" t="s">
        <v>1752</v>
      </c>
      <c r="CK328" s="163"/>
      <c r="CL328" s="170"/>
      <c r="CM328" s="165"/>
      <c r="CN328" s="165"/>
      <c r="CO328" s="166"/>
      <c r="CP328" s="166"/>
      <c r="CQ328" s="166"/>
    </row>
    <row r="329" spans="1:95" ht="29">
      <c r="A329" s="28">
        <v>328</v>
      </c>
      <c r="B329" s="127" t="s">
        <v>2169</v>
      </c>
      <c r="C329" s="128" t="s">
        <v>2170</v>
      </c>
      <c r="D329" s="129" t="s">
        <v>1750</v>
      </c>
      <c r="E329" s="128" t="s">
        <v>5929</v>
      </c>
      <c r="F329" s="130" t="s">
        <v>5932</v>
      </c>
      <c r="G329" s="131" t="s">
        <v>1727</v>
      </c>
      <c r="H329" s="132" t="s">
        <v>5940</v>
      </c>
      <c r="I329" s="133"/>
      <c r="J329" s="134" t="s">
        <v>1911</v>
      </c>
      <c r="K329" s="135" t="e">
        <f>VLOOKUP(J329,#REF!,3,0)</f>
        <v>#REF!</v>
      </c>
      <c r="L329" s="136"/>
      <c r="M329" s="137"/>
      <c r="N329" s="138"/>
      <c r="O329" s="136"/>
      <c r="P329" s="168">
        <v>45737</v>
      </c>
      <c r="Q329" s="140">
        <v>45737</v>
      </c>
      <c r="R329" s="141" t="str">
        <f ca="1">IF(ISBLANK(Q329),"N.A",DATEDIF($Q329,NOW(),"y")&amp;"."&amp;DATEDIF($Q329,NOW(),"ym"))</f>
        <v>0.8</v>
      </c>
      <c r="S329" s="142">
        <f ca="1">IF(ISBLANK(Q329),"N.A",DATEDIF($Q329,NOW(),"y"))</f>
        <v>0</v>
      </c>
      <c r="T329" s="143" t="str">
        <f ca="1">IF(S329&lt;2,"&lt;2",IF(AND(S329&gt;=2,S329&lt;=5),"2-5",IF(AND(S329&gt;5,S329&lt;=10),"6-10",IF(AND(S329&gt;10,S329&lt;=15),"11-15","&gt;15"))))</f>
        <v>&lt;2</v>
      </c>
      <c r="U329" s="138"/>
      <c r="V329" s="144" t="s">
        <v>2171</v>
      </c>
      <c r="W329" s="140">
        <v>32942</v>
      </c>
      <c r="X329" s="143">
        <f ca="1">IF(ISBLANK(W329),"di isi",DATEDIF(W329,NOW(),"y"))</f>
        <v>35</v>
      </c>
      <c r="Y329" s="143" t="str">
        <f ca="1">IF(X329&lt;18,"&lt;18",IF(AND(X329&gt;=18,X329&lt;=20),"18-20",IF(AND(X329&gt;=21,X329&lt;=30),"21-30",IF(AND(X329&gt;=31,X329&lt;=40),"31-40",IF(AND(X329&gt;=41,X329&lt;=50),"41-50",IF(AND(X329&gt;=51,X329&lt;=60),"51-60","&gt;60"))))))</f>
        <v>31-40</v>
      </c>
      <c r="Z329" s="138" t="s">
        <v>72</v>
      </c>
      <c r="AA329" s="138" t="s">
        <v>73</v>
      </c>
      <c r="AB329" s="145" t="s">
        <v>74</v>
      </c>
      <c r="AC329" s="134" t="s">
        <v>106</v>
      </c>
      <c r="AD329" s="146" t="s">
        <v>2172</v>
      </c>
      <c r="AE329" s="146" t="s">
        <v>123</v>
      </c>
      <c r="AF329" s="147"/>
      <c r="AG329" s="148"/>
      <c r="AH329" s="148"/>
      <c r="AI329" s="149" t="s">
        <v>2173</v>
      </c>
      <c r="AJ329" s="144" t="s">
        <v>2174</v>
      </c>
      <c r="AK329" s="151">
        <f>LEN(AJ329)</f>
        <v>16</v>
      </c>
      <c r="AL329" s="152" t="s">
        <v>2175</v>
      </c>
      <c r="AM329" s="146" t="s">
        <v>507</v>
      </c>
      <c r="AN329" s="146" t="s">
        <v>2176</v>
      </c>
      <c r="AO329" s="146" t="s">
        <v>101</v>
      </c>
      <c r="AP329" s="146" t="s">
        <v>80</v>
      </c>
      <c r="AQ329" s="169" t="s">
        <v>81</v>
      </c>
      <c r="AR329" s="134" t="str">
        <f>IF(CO329&lt;&gt;"","Ring 1",IF(CP329&lt;&gt;"","Ring 2",IF(CQ329&lt;&gt;"","Ring 3","Ring 4")))</f>
        <v>Ring 4</v>
      </c>
      <c r="AS329" s="154" t="s">
        <v>2177</v>
      </c>
      <c r="AT329" s="155" t="s">
        <v>2178</v>
      </c>
      <c r="AU329" s="156"/>
      <c r="AV329" s="156"/>
      <c r="AW329" s="159"/>
      <c r="AX329" s="169"/>
      <c r="AY329" s="169"/>
      <c r="AZ329" s="159"/>
      <c r="BA329" s="169"/>
      <c r="BB329" s="136" t="s">
        <v>91</v>
      </c>
      <c r="BC329" s="160"/>
      <c r="BD329" s="159">
        <v>25041380954</v>
      </c>
      <c r="BE329" s="159" t="s">
        <v>2179</v>
      </c>
      <c r="BF329" s="138" t="s">
        <v>1743</v>
      </c>
      <c r="BG329" s="159" t="s">
        <v>2180</v>
      </c>
      <c r="BH329" s="138" t="s">
        <v>2181</v>
      </c>
      <c r="BI329" s="161" t="s">
        <v>1746</v>
      </c>
      <c r="BJ329" s="161" t="s">
        <v>2182</v>
      </c>
      <c r="BK329" s="139">
        <v>35287</v>
      </c>
      <c r="BL329" s="138" t="s">
        <v>2183</v>
      </c>
      <c r="BM329" s="138" t="s">
        <v>1746</v>
      </c>
      <c r="BN329" s="138" t="s">
        <v>2184</v>
      </c>
      <c r="BO329" s="139">
        <v>43259</v>
      </c>
      <c r="BP329" s="138" t="s">
        <v>2185</v>
      </c>
      <c r="BQ329" s="138" t="s">
        <v>1746</v>
      </c>
      <c r="BR329" s="138" t="s">
        <v>2184</v>
      </c>
      <c r="BS329" s="139">
        <v>43259</v>
      </c>
      <c r="BT329" s="138"/>
      <c r="BU329" s="138"/>
      <c r="BV329" s="138"/>
      <c r="BW329" s="139"/>
      <c r="BX329" s="138"/>
      <c r="BY329" s="138"/>
      <c r="BZ329" s="138"/>
      <c r="CA329" s="139"/>
      <c r="CB329" s="138"/>
      <c r="CC329" s="138"/>
      <c r="CD329" s="138"/>
      <c r="CE329" s="139"/>
      <c r="CF329" s="168"/>
      <c r="CG329" s="143" t="str">
        <f t="shared" si="3"/>
        <v/>
      </c>
      <c r="CH329" s="143" t="str">
        <f t="shared" si="4"/>
        <v/>
      </c>
      <c r="CI329" s="162"/>
      <c r="CJ329" s="143" t="s">
        <v>1752</v>
      </c>
      <c r="CK329" s="163"/>
      <c r="CL329" s="170"/>
      <c r="CM329" s="165"/>
      <c r="CN329" s="165"/>
      <c r="CO329" s="166"/>
      <c r="CP329" s="166"/>
      <c r="CQ329" s="166"/>
    </row>
    <row r="330" spans="1:95" ht="29">
      <c r="A330" s="28">
        <v>329</v>
      </c>
      <c r="B330" s="127" t="s">
        <v>2186</v>
      </c>
      <c r="C330" s="128" t="s">
        <v>2187</v>
      </c>
      <c r="D330" s="129" t="s">
        <v>1750</v>
      </c>
      <c r="E330" s="128" t="s">
        <v>5929</v>
      </c>
      <c r="F330" s="130" t="s">
        <v>5932</v>
      </c>
      <c r="G330" s="131" t="s">
        <v>1727</v>
      </c>
      <c r="H330" s="132" t="s">
        <v>5940</v>
      </c>
      <c r="I330" s="133"/>
      <c r="J330" s="134"/>
      <c r="K330" s="135"/>
      <c r="L330" s="136"/>
      <c r="M330" s="137"/>
      <c r="N330" s="138"/>
      <c r="O330" s="136"/>
      <c r="P330" s="168">
        <v>45737</v>
      </c>
      <c r="Q330" s="140">
        <v>45737</v>
      </c>
      <c r="R330" s="141"/>
      <c r="S330" s="142"/>
      <c r="T330" s="143"/>
      <c r="U330" s="138"/>
      <c r="V330" s="144" t="s">
        <v>2188</v>
      </c>
      <c r="W330" s="140">
        <v>37294</v>
      </c>
      <c r="X330" s="143">
        <f ca="1">IF(ISBLANK(W330),"di isi",DATEDIF(W330,NOW(),"y"))</f>
        <v>23</v>
      </c>
      <c r="Y330" s="143" t="str">
        <f ca="1">IF(X330&lt;18,"&lt;18",IF(AND(X330&gt;=18,X330&lt;=20),"18-20",IF(AND(X330&gt;=21,X330&lt;=30),"21-30",IF(AND(X330&gt;=31,X330&lt;=40),"31-40",IF(AND(X330&gt;=41,X330&lt;=50),"41-50",IF(AND(X330&gt;=51,X330&lt;=60),"51-60","&gt;60"))))))</f>
        <v>21-30</v>
      </c>
      <c r="Z330" s="138" t="s">
        <v>72</v>
      </c>
      <c r="AA330" s="138" t="s">
        <v>73</v>
      </c>
      <c r="AB330" s="145" t="s">
        <v>74</v>
      </c>
      <c r="AC330" s="134" t="s">
        <v>184</v>
      </c>
      <c r="AD330" s="146" t="s">
        <v>2189</v>
      </c>
      <c r="AE330" s="146" t="s">
        <v>1050</v>
      </c>
      <c r="AF330" s="147"/>
      <c r="AG330" s="148"/>
      <c r="AH330" s="148"/>
      <c r="AI330" s="149" t="s">
        <v>2190</v>
      </c>
      <c r="AJ330" s="144" t="s">
        <v>2191</v>
      </c>
      <c r="AK330" s="151">
        <f>LEN(AJ330)</f>
        <v>16</v>
      </c>
      <c r="AL330" s="152" t="s">
        <v>2052</v>
      </c>
      <c r="AM330" s="146" t="s">
        <v>1734</v>
      </c>
      <c r="AN330" s="146" t="s">
        <v>579</v>
      </c>
      <c r="AO330" s="146" t="s">
        <v>253</v>
      </c>
      <c r="AP330" s="146" t="s">
        <v>80</v>
      </c>
      <c r="AQ330" s="169" t="s">
        <v>81</v>
      </c>
      <c r="AR330" s="134" t="str">
        <f>IF(CO330&lt;&gt;"","Ring 1",IF(CP330&lt;&gt;"","Ring 2",IF(CQ330&lt;&gt;"","Ring 3","Ring 4")))</f>
        <v>Ring 4</v>
      </c>
      <c r="AS330" s="154" t="s">
        <v>2192</v>
      </c>
      <c r="AT330" s="155" t="s">
        <v>2193</v>
      </c>
      <c r="AU330" s="156" t="s">
        <v>2194</v>
      </c>
      <c r="AV330" s="156" t="s">
        <v>1738</v>
      </c>
      <c r="AW330" s="159" t="s">
        <v>2195</v>
      </c>
      <c r="AX330" s="169" t="s">
        <v>2196</v>
      </c>
      <c r="AY330" s="169" t="s">
        <v>2197</v>
      </c>
      <c r="AZ330" s="159" t="s">
        <v>2198</v>
      </c>
      <c r="BA330" s="169"/>
      <c r="BB330" s="136" t="s">
        <v>91</v>
      </c>
      <c r="BC330" s="160"/>
      <c r="BD330" s="159">
        <v>25041381028</v>
      </c>
      <c r="BE330" s="159"/>
      <c r="BF330" s="138" t="s">
        <v>1743</v>
      </c>
      <c r="BG330" s="159" t="s">
        <v>2199</v>
      </c>
      <c r="BH330" s="138" t="s">
        <v>2200</v>
      </c>
      <c r="BI330" s="161" t="s">
        <v>1746</v>
      </c>
      <c r="BJ330" s="161" t="s">
        <v>1763</v>
      </c>
      <c r="BK330" s="139">
        <v>37143</v>
      </c>
      <c r="BL330" s="138"/>
      <c r="BM330" s="138"/>
      <c r="BN330" s="138"/>
      <c r="BO330" s="139"/>
      <c r="BP330" s="138"/>
      <c r="BQ330" s="138"/>
      <c r="BR330" s="138"/>
      <c r="BS330" s="139"/>
      <c r="BT330" s="138"/>
      <c r="BU330" s="138"/>
      <c r="BV330" s="138"/>
      <c r="BW330" s="139"/>
      <c r="BX330" s="138"/>
      <c r="BY330" s="138"/>
      <c r="BZ330" s="138"/>
      <c r="CA330" s="139"/>
      <c r="CB330" s="138"/>
      <c r="CC330" s="138"/>
      <c r="CD330" s="138"/>
      <c r="CE330" s="139"/>
      <c r="CF330" s="168"/>
      <c r="CG330" s="143" t="str">
        <f t="shared" si="3"/>
        <v/>
      </c>
      <c r="CH330" s="143" t="str">
        <f t="shared" si="4"/>
        <v/>
      </c>
      <c r="CI330" s="162"/>
      <c r="CJ330" s="143" t="s">
        <v>1752</v>
      </c>
      <c r="CK330" s="163"/>
      <c r="CL330" s="170"/>
      <c r="CM330" s="165"/>
      <c r="CN330" s="165"/>
      <c r="CO330" s="166"/>
      <c r="CP330" s="166"/>
      <c r="CQ330" s="166"/>
    </row>
    <row r="331" spans="1:95" ht="29">
      <c r="A331" s="103">
        <v>330</v>
      </c>
      <c r="B331" s="127" t="s">
        <v>2219</v>
      </c>
      <c r="C331" s="128" t="s">
        <v>2220</v>
      </c>
      <c r="D331" s="129" t="s">
        <v>1750</v>
      </c>
      <c r="E331" s="128" t="s">
        <v>5929</v>
      </c>
      <c r="F331" s="130" t="s">
        <v>5932</v>
      </c>
      <c r="G331" s="131" t="s">
        <v>1727</v>
      </c>
      <c r="H331" s="132" t="s">
        <v>5940</v>
      </c>
      <c r="I331" s="133"/>
      <c r="J331" s="134"/>
      <c r="K331" s="135"/>
      <c r="L331" s="136"/>
      <c r="M331" s="137"/>
      <c r="N331" s="138"/>
      <c r="O331" s="136"/>
      <c r="P331" s="168">
        <v>45737</v>
      </c>
      <c r="Q331" s="140">
        <v>45737</v>
      </c>
      <c r="R331" s="141"/>
      <c r="S331" s="142"/>
      <c r="T331" s="143"/>
      <c r="U331" s="138"/>
      <c r="V331" s="144" t="s">
        <v>428</v>
      </c>
      <c r="W331" s="140">
        <v>35131</v>
      </c>
      <c r="X331" s="143">
        <f ca="1">IF(ISBLANK(W331),"di isi",DATEDIF(W331,NOW(),"y"))</f>
        <v>29</v>
      </c>
      <c r="Y331" s="143" t="str">
        <f ca="1">IF(X331&lt;18,"&lt;18",IF(AND(X331&gt;=18,X331&lt;=20),"18-20",IF(AND(X331&gt;=21,X331&lt;=30),"21-30",IF(AND(X331&gt;=31,X331&lt;=40),"31-40",IF(AND(X331&gt;=41,X331&lt;=50),"41-50",IF(AND(X331&gt;=51,X331&lt;=60),"51-60","&gt;60"))))))</f>
        <v>21-30</v>
      </c>
      <c r="Z331" s="138" t="s">
        <v>72</v>
      </c>
      <c r="AA331" s="138" t="s">
        <v>73</v>
      </c>
      <c r="AB331" s="145" t="s">
        <v>74</v>
      </c>
      <c r="AC331" s="134" t="s">
        <v>106</v>
      </c>
      <c r="AD331" s="146" t="s">
        <v>172</v>
      </c>
      <c r="AE331" s="146" t="s">
        <v>123</v>
      </c>
      <c r="AF331" s="147"/>
      <c r="AG331" s="148"/>
      <c r="AH331" s="148"/>
      <c r="AI331" s="149" t="s">
        <v>2221</v>
      </c>
      <c r="AJ331" s="144" t="s">
        <v>2222</v>
      </c>
      <c r="AK331" s="151">
        <f>LEN(AJ331)</f>
        <v>16</v>
      </c>
      <c r="AL331" s="152" t="s">
        <v>2223</v>
      </c>
      <c r="AM331" s="146" t="s">
        <v>1734</v>
      </c>
      <c r="AN331" s="146" t="s">
        <v>428</v>
      </c>
      <c r="AO331" s="146" t="s">
        <v>126</v>
      </c>
      <c r="AP331" s="146" t="s">
        <v>80</v>
      </c>
      <c r="AQ331" s="169" t="s">
        <v>81</v>
      </c>
      <c r="AR331" s="134" t="str">
        <f>IF(CO331&lt;&gt;"","Ring 1",IF(CP331&lt;&gt;"","Ring 2",IF(CQ331&lt;&gt;"","Ring 3","Ring 4")))</f>
        <v>Ring 4</v>
      </c>
      <c r="AS331" s="154" t="s">
        <v>2224</v>
      </c>
      <c r="AT331" s="155" t="s">
        <v>2225</v>
      </c>
      <c r="AU331" s="156"/>
      <c r="AV331" s="156"/>
      <c r="AW331" s="159"/>
      <c r="AX331" s="169"/>
      <c r="AY331" s="169"/>
      <c r="AZ331" s="159"/>
      <c r="BA331" s="169"/>
      <c r="BB331" s="136" t="s">
        <v>91</v>
      </c>
      <c r="BC331" s="160"/>
      <c r="BD331" s="159"/>
      <c r="BE331" s="159"/>
      <c r="BF331" s="138" t="s">
        <v>1743</v>
      </c>
      <c r="BG331" s="159" t="s">
        <v>2226</v>
      </c>
      <c r="BH331" s="138"/>
      <c r="BI331" s="161"/>
      <c r="BJ331" s="161"/>
      <c r="BK331" s="139"/>
      <c r="BL331" s="138"/>
      <c r="BM331" s="138"/>
      <c r="BN331" s="138"/>
      <c r="BO331" s="139"/>
      <c r="BP331" s="138"/>
      <c r="BQ331" s="138"/>
      <c r="BR331" s="138"/>
      <c r="BS331" s="139"/>
      <c r="BT331" s="138"/>
      <c r="BU331" s="138"/>
      <c r="BV331" s="138"/>
      <c r="BW331" s="139"/>
      <c r="BX331" s="138"/>
      <c r="BY331" s="138"/>
      <c r="BZ331" s="138"/>
      <c r="CA331" s="139"/>
      <c r="CB331" s="138"/>
      <c r="CC331" s="138"/>
      <c r="CD331" s="138"/>
      <c r="CE331" s="139"/>
      <c r="CF331" s="168"/>
      <c r="CG331" s="143" t="str">
        <f t="shared" si="3"/>
        <v/>
      </c>
      <c r="CH331" s="143" t="str">
        <f t="shared" si="4"/>
        <v/>
      </c>
      <c r="CI331" s="162"/>
      <c r="CJ331" s="143" t="s">
        <v>1752</v>
      </c>
      <c r="CK331" s="163"/>
      <c r="CL331" s="170"/>
      <c r="CM331" s="165"/>
      <c r="CN331" s="165"/>
      <c r="CO331" s="166"/>
      <c r="CP331" s="166"/>
      <c r="CQ331" s="166"/>
    </row>
    <row r="332" spans="1:95" ht="29">
      <c r="A332" s="28">
        <v>331</v>
      </c>
      <c r="B332" s="127" t="s">
        <v>2248</v>
      </c>
      <c r="C332" s="128" t="s">
        <v>2249</v>
      </c>
      <c r="D332" s="129" t="s">
        <v>1750</v>
      </c>
      <c r="E332" s="128" t="s">
        <v>5929</v>
      </c>
      <c r="F332" s="130" t="s">
        <v>5932</v>
      </c>
      <c r="G332" s="131" t="s">
        <v>1727</v>
      </c>
      <c r="H332" s="132" t="s">
        <v>5940</v>
      </c>
      <c r="I332" s="133"/>
      <c r="J332" s="134"/>
      <c r="K332" s="135"/>
      <c r="L332" s="136"/>
      <c r="M332" s="137"/>
      <c r="N332" s="138"/>
      <c r="O332" s="136"/>
      <c r="P332" s="168">
        <v>45737</v>
      </c>
      <c r="Q332" s="140">
        <v>45737</v>
      </c>
      <c r="R332" s="141"/>
      <c r="S332" s="142"/>
      <c r="T332" s="143"/>
      <c r="U332" s="138"/>
      <c r="V332" s="144" t="s">
        <v>110</v>
      </c>
      <c r="W332" s="140">
        <v>37705</v>
      </c>
      <c r="X332" s="143">
        <f ca="1">IF(ISBLANK(W332),"di isi",DATEDIF(W332,NOW(),"y"))</f>
        <v>22</v>
      </c>
      <c r="Y332" s="143" t="str">
        <f ca="1">IF(X332&lt;18,"&lt;18",IF(AND(X332&gt;=18,X332&lt;=20),"18-20",IF(AND(X332&gt;=21,X332&lt;=30),"21-30",IF(AND(X332&gt;=31,X332&lt;=40),"31-40",IF(AND(X332&gt;=41,X332&lt;=50),"41-50",IF(AND(X332&gt;=51,X332&lt;=60),"51-60","&gt;60"))))))</f>
        <v>21-30</v>
      </c>
      <c r="Z332" s="138" t="s">
        <v>72</v>
      </c>
      <c r="AA332" s="138" t="s">
        <v>73</v>
      </c>
      <c r="AB332" s="145" t="s">
        <v>74</v>
      </c>
      <c r="AC332" s="134" t="s">
        <v>184</v>
      </c>
      <c r="AD332" s="146" t="s">
        <v>2250</v>
      </c>
      <c r="AE332" s="146" t="s">
        <v>308</v>
      </c>
      <c r="AF332" s="147"/>
      <c r="AG332" s="148"/>
      <c r="AH332" s="148"/>
      <c r="AI332" s="149" t="s">
        <v>2251</v>
      </c>
      <c r="AJ332" s="144" t="s">
        <v>2252</v>
      </c>
      <c r="AK332" s="151">
        <f>LEN(AJ332)</f>
        <v>16</v>
      </c>
      <c r="AL332" s="152" t="s">
        <v>2253</v>
      </c>
      <c r="AM332" s="146" t="s">
        <v>1889</v>
      </c>
      <c r="AN332" s="146" t="s">
        <v>110</v>
      </c>
      <c r="AO332" s="146" t="s">
        <v>111</v>
      </c>
      <c r="AP332" s="146" t="s">
        <v>80</v>
      </c>
      <c r="AQ332" s="169" t="s">
        <v>81</v>
      </c>
      <c r="AR332" s="134"/>
      <c r="AS332" s="154" t="s">
        <v>2254</v>
      </c>
      <c r="AT332" s="150" t="s">
        <v>2255</v>
      </c>
      <c r="AU332" s="156" t="s">
        <v>2256</v>
      </c>
      <c r="AV332" s="156" t="s">
        <v>2197</v>
      </c>
      <c r="AW332" s="159" t="s">
        <v>2257</v>
      </c>
      <c r="AX332" s="169" t="s">
        <v>2258</v>
      </c>
      <c r="AY332" s="169" t="s">
        <v>1741</v>
      </c>
      <c r="AZ332" s="159" t="s">
        <v>2259</v>
      </c>
      <c r="BA332" s="169"/>
      <c r="BB332" s="136" t="s">
        <v>91</v>
      </c>
      <c r="BC332" s="160"/>
      <c r="BD332" s="159">
        <v>25041380384</v>
      </c>
      <c r="BE332" s="159" t="s">
        <v>2260</v>
      </c>
      <c r="BF332" s="138" t="s">
        <v>1810</v>
      </c>
      <c r="BG332" s="159" t="s">
        <v>2261</v>
      </c>
      <c r="BH332" s="138"/>
      <c r="BI332" s="161"/>
      <c r="BJ332" s="161"/>
      <c r="BK332" s="139"/>
      <c r="BL332" s="138"/>
      <c r="BM332" s="138"/>
      <c r="BN332" s="138"/>
      <c r="BO332" s="139"/>
      <c r="BP332" s="138"/>
      <c r="BQ332" s="138"/>
      <c r="BR332" s="138"/>
      <c r="BS332" s="139"/>
      <c r="BT332" s="138"/>
      <c r="BU332" s="138"/>
      <c r="BV332" s="138"/>
      <c r="BW332" s="139"/>
      <c r="BX332" s="138"/>
      <c r="BY332" s="138"/>
      <c r="BZ332" s="138"/>
      <c r="CA332" s="139"/>
      <c r="CB332" s="138"/>
      <c r="CC332" s="138"/>
      <c r="CD332" s="138"/>
      <c r="CE332" s="139"/>
      <c r="CF332" s="168"/>
      <c r="CG332" s="143" t="str">
        <f t="shared" si="3"/>
        <v/>
      </c>
      <c r="CH332" s="143" t="str">
        <f t="shared" si="4"/>
        <v/>
      </c>
      <c r="CI332" s="162"/>
      <c r="CJ332" s="143" t="s">
        <v>1752</v>
      </c>
      <c r="CK332" s="163"/>
      <c r="CL332" s="170"/>
      <c r="CM332" s="165"/>
      <c r="CN332" s="165"/>
      <c r="CO332" s="166"/>
      <c r="CP332" s="166"/>
      <c r="CQ332" s="166"/>
    </row>
    <row r="333" spans="1:95" ht="29">
      <c r="A333" s="28">
        <v>332</v>
      </c>
      <c r="B333" s="127" t="s">
        <v>2276</v>
      </c>
      <c r="C333" s="128" t="s">
        <v>2277</v>
      </c>
      <c r="D333" s="129" t="s">
        <v>1750</v>
      </c>
      <c r="E333" s="128" t="s">
        <v>5929</v>
      </c>
      <c r="F333" s="130" t="s">
        <v>5932</v>
      </c>
      <c r="G333" s="131" t="s">
        <v>1727</v>
      </c>
      <c r="H333" s="132" t="s">
        <v>5940</v>
      </c>
      <c r="I333" s="133"/>
      <c r="J333" s="134"/>
      <c r="K333" s="135"/>
      <c r="L333" s="136"/>
      <c r="M333" s="137"/>
      <c r="N333" s="138"/>
      <c r="O333" s="136"/>
      <c r="P333" s="168">
        <v>45737</v>
      </c>
      <c r="Q333" s="140">
        <v>45737</v>
      </c>
      <c r="R333" s="141"/>
      <c r="S333" s="142"/>
      <c r="T333" s="143"/>
      <c r="U333" s="138"/>
      <c r="V333" s="144" t="s">
        <v>2278</v>
      </c>
      <c r="W333" s="140">
        <v>35222</v>
      </c>
      <c r="X333" s="143">
        <f ca="1">IF(ISBLANK(W333),"di isi",DATEDIF(W333,NOW(),"y"))</f>
        <v>29</v>
      </c>
      <c r="Y333" s="143" t="str">
        <f ca="1">IF(X333&lt;18,"&lt;18",IF(AND(X333&gt;=18,X333&lt;=20),"18-20",IF(AND(X333&gt;=21,X333&lt;=30),"21-30",IF(AND(X333&gt;=31,X333&lt;=40),"31-40",IF(AND(X333&gt;=41,X333&lt;=50),"41-50",IF(AND(X333&gt;=51,X333&lt;=60),"51-60","&gt;60"))))))</f>
        <v>21-30</v>
      </c>
      <c r="Z333" s="138" t="s">
        <v>72</v>
      </c>
      <c r="AA333" s="138" t="s">
        <v>73</v>
      </c>
      <c r="AB333" s="145" t="s">
        <v>74</v>
      </c>
      <c r="AC333" s="134" t="s">
        <v>184</v>
      </c>
      <c r="AD333" s="146" t="s">
        <v>2279</v>
      </c>
      <c r="AE333" s="146" t="s">
        <v>2280</v>
      </c>
      <c r="AF333" s="147"/>
      <c r="AG333" s="148"/>
      <c r="AH333" s="148"/>
      <c r="AI333" s="149" t="s">
        <v>2281</v>
      </c>
      <c r="AJ333" s="144" t="s">
        <v>2282</v>
      </c>
      <c r="AK333" s="151">
        <f>LEN(AJ333)</f>
        <v>16</v>
      </c>
      <c r="AL333" s="152" t="s">
        <v>2283</v>
      </c>
      <c r="AM333" s="146" t="s">
        <v>2284</v>
      </c>
      <c r="AN333" s="146" t="s">
        <v>2285</v>
      </c>
      <c r="AO333" s="146" t="s">
        <v>2286</v>
      </c>
      <c r="AP333" s="146" t="s">
        <v>2287</v>
      </c>
      <c r="AQ333" s="169" t="s">
        <v>81</v>
      </c>
      <c r="AR333" s="134"/>
      <c r="AS333" s="154" t="s">
        <v>2288</v>
      </c>
      <c r="AT333" s="150" t="s">
        <v>2289</v>
      </c>
      <c r="AU333" s="156" t="s">
        <v>2290</v>
      </c>
      <c r="AV333" s="156" t="s">
        <v>1805</v>
      </c>
      <c r="AW333" s="159" t="s">
        <v>2291</v>
      </c>
      <c r="AX333" s="169" t="s">
        <v>2292</v>
      </c>
      <c r="AY333" s="169" t="s">
        <v>1738</v>
      </c>
      <c r="AZ333" s="159" t="s">
        <v>2293</v>
      </c>
      <c r="BA333" s="169"/>
      <c r="BB333" s="136" t="s">
        <v>91</v>
      </c>
      <c r="BC333" s="160"/>
      <c r="BD333" s="159">
        <v>25041381036</v>
      </c>
      <c r="BE333" s="159"/>
      <c r="BF333" s="138" t="s">
        <v>1743</v>
      </c>
      <c r="BG333" s="159" t="s">
        <v>2294</v>
      </c>
      <c r="BH333" s="138" t="s">
        <v>2295</v>
      </c>
      <c r="BI333" s="161" t="s">
        <v>1746</v>
      </c>
      <c r="BJ333" s="161" t="s">
        <v>2285</v>
      </c>
      <c r="BK333" s="139">
        <v>41893</v>
      </c>
      <c r="BL333" s="138"/>
      <c r="BM333" s="138"/>
      <c r="BN333" s="138"/>
      <c r="BO333" s="139"/>
      <c r="BP333" s="138"/>
      <c r="BQ333" s="138"/>
      <c r="BR333" s="138"/>
      <c r="BS333" s="139"/>
      <c r="BT333" s="138"/>
      <c r="BU333" s="138"/>
      <c r="BV333" s="138"/>
      <c r="BW333" s="139"/>
      <c r="BX333" s="138"/>
      <c r="BY333" s="138"/>
      <c r="BZ333" s="138"/>
      <c r="CA333" s="139"/>
      <c r="CB333" s="138"/>
      <c r="CC333" s="138"/>
      <c r="CD333" s="138"/>
      <c r="CE333" s="139"/>
      <c r="CF333" s="168"/>
      <c r="CG333" s="143" t="str">
        <f t="shared" si="3"/>
        <v/>
      </c>
      <c r="CH333" s="143" t="str">
        <f t="shared" si="4"/>
        <v/>
      </c>
      <c r="CI333" s="162"/>
      <c r="CJ333" s="143" t="s">
        <v>1752</v>
      </c>
      <c r="CK333" s="163"/>
      <c r="CL333" s="170"/>
      <c r="CM333" s="171"/>
      <c r="CN333" s="171"/>
      <c r="CO333" s="169"/>
      <c r="CP333" s="169" t="str">
        <f t="array" ref="CP333">IFERROR(INDEX(#REF!,MATCH(FALSE,ISERROR(SEARCH(#REF!,AP333)),0),1),"")</f>
        <v/>
      </c>
      <c r="CQ333" s="166" t="str">
        <f>IF(OR(AQ333="Sulawesi Tenggara"),AQ333,"")</f>
        <v>SULAWESI TENGGARA</v>
      </c>
    </row>
    <row r="334" spans="1:95" ht="29">
      <c r="A334" s="103">
        <v>333</v>
      </c>
      <c r="B334" s="127" t="s">
        <v>2783</v>
      </c>
      <c r="C334" s="128" t="s">
        <v>2784</v>
      </c>
      <c r="D334" s="129" t="s">
        <v>1750</v>
      </c>
      <c r="E334" s="128" t="s">
        <v>5929</v>
      </c>
      <c r="F334" s="130" t="s">
        <v>5932</v>
      </c>
      <c r="G334" s="131" t="s">
        <v>1727</v>
      </c>
      <c r="H334" s="132" t="s">
        <v>5940</v>
      </c>
      <c r="I334" s="133"/>
      <c r="J334" s="134"/>
      <c r="K334" s="135"/>
      <c r="L334" s="136"/>
      <c r="M334" s="137"/>
      <c r="N334" s="138"/>
      <c r="O334" s="136"/>
      <c r="P334" s="168">
        <v>45772</v>
      </c>
      <c r="Q334" s="140">
        <v>45772</v>
      </c>
      <c r="R334" s="141"/>
      <c r="S334" s="142"/>
      <c r="T334" s="143"/>
      <c r="U334" s="138"/>
      <c r="V334" s="144" t="s">
        <v>876</v>
      </c>
      <c r="W334" s="140">
        <v>34320</v>
      </c>
      <c r="X334" s="143">
        <f ca="1">IF(ISBLANK(W334),"di isi",DATEDIF(W334,NOW(),"y"))</f>
        <v>31</v>
      </c>
      <c r="Y334" s="143" t="str">
        <f ca="1">IF(X334&lt;18,"&lt;18",IF(AND(X334&gt;=18,X334&lt;=20),"18-20",IF(AND(X334&gt;=21,X334&lt;=30),"21-30",IF(AND(X334&gt;=31,X334&lt;=40),"31-40",IF(AND(X334&gt;=41,X334&lt;=50),"41-50",IF(AND(X334&gt;=51,X334&lt;=60),"51-60","&gt;60"))))))</f>
        <v>31-40</v>
      </c>
      <c r="Z334" s="138" t="s">
        <v>72</v>
      </c>
      <c r="AA334" s="138" t="s">
        <v>73</v>
      </c>
      <c r="AB334" s="145" t="s">
        <v>74</v>
      </c>
      <c r="AC334" s="134" t="s">
        <v>184</v>
      </c>
      <c r="AD334" s="146" t="s">
        <v>532</v>
      </c>
      <c r="AE334" s="146" t="s">
        <v>308</v>
      </c>
      <c r="AF334" s="147"/>
      <c r="AG334" s="148"/>
      <c r="AH334" s="148"/>
      <c r="AI334" s="149" t="s">
        <v>2785</v>
      </c>
      <c r="AJ334" s="144" t="s">
        <v>2786</v>
      </c>
      <c r="AK334" s="151">
        <f>LEN(AJ334)</f>
        <v>16</v>
      </c>
      <c r="AL334" s="152" t="s">
        <v>2787</v>
      </c>
      <c r="AM334" s="146" t="s">
        <v>1734</v>
      </c>
      <c r="AN334" s="146" t="s">
        <v>876</v>
      </c>
      <c r="AO334" s="146" t="s">
        <v>126</v>
      </c>
      <c r="AP334" s="146" t="s">
        <v>80</v>
      </c>
      <c r="AQ334" s="169" t="s">
        <v>81</v>
      </c>
      <c r="AR334" s="134"/>
      <c r="AS334" s="154" t="s">
        <v>2788</v>
      </c>
      <c r="AT334" s="155" t="s">
        <v>2789</v>
      </c>
      <c r="AU334" s="156" t="s">
        <v>2790</v>
      </c>
      <c r="AV334" s="156" t="s">
        <v>1774</v>
      </c>
      <c r="AW334" s="159" t="s">
        <v>2791</v>
      </c>
      <c r="AX334" s="169" t="s">
        <v>2792</v>
      </c>
      <c r="AY334" s="169" t="s">
        <v>1774</v>
      </c>
      <c r="AZ334" s="159" t="s">
        <v>2793</v>
      </c>
      <c r="BA334" s="169"/>
      <c r="BB334" s="136" t="s">
        <v>91</v>
      </c>
      <c r="BC334" s="160"/>
      <c r="BD334" s="159" t="s">
        <v>2794</v>
      </c>
      <c r="BE334" s="159"/>
      <c r="BF334" s="138" t="s">
        <v>1810</v>
      </c>
      <c r="BG334" s="159" t="s">
        <v>2795</v>
      </c>
      <c r="BH334" s="138"/>
      <c r="BI334" s="161"/>
      <c r="BJ334" s="161"/>
      <c r="BK334" s="139"/>
      <c r="BL334" s="138"/>
      <c r="BM334" s="138"/>
      <c r="BN334" s="138"/>
      <c r="BO334" s="139"/>
      <c r="BP334" s="138"/>
      <c r="BQ334" s="138"/>
      <c r="BR334" s="138"/>
      <c r="BS334" s="139"/>
      <c r="BT334" s="138"/>
      <c r="BU334" s="138"/>
      <c r="BV334" s="138"/>
      <c r="BW334" s="139"/>
      <c r="BX334" s="138"/>
      <c r="BY334" s="138"/>
      <c r="BZ334" s="138"/>
      <c r="CA334" s="139"/>
      <c r="CB334" s="138"/>
      <c r="CC334" s="138"/>
      <c r="CD334" s="138"/>
      <c r="CE334" s="139"/>
      <c r="CF334" s="168"/>
      <c r="CG334" s="143" t="str">
        <f t="shared" si="3"/>
        <v/>
      </c>
      <c r="CH334" s="143" t="str">
        <f t="shared" si="4"/>
        <v/>
      </c>
      <c r="CI334" s="162"/>
      <c r="CJ334" s="143" t="s">
        <v>1759</v>
      </c>
      <c r="CK334" s="163"/>
      <c r="CL334" s="170"/>
      <c r="CM334" s="171"/>
      <c r="CN334" s="171"/>
      <c r="CO334" s="169"/>
      <c r="CP334" s="169" t="str">
        <f t="array" ref="CP334">IFERROR(INDEX(#REF!,MATCH(FALSE,ISERROR(SEARCH(#REF!,AP334)),0),1),"")</f>
        <v/>
      </c>
      <c r="CQ334" s="166" t="str">
        <f>IF(OR(AQ334="Sulawesi Tenggara"),AQ334,"")</f>
        <v>SULAWESI TENGGARA</v>
      </c>
    </row>
    <row r="335" spans="1:95" ht="29">
      <c r="A335" s="28">
        <v>334</v>
      </c>
      <c r="B335" s="127" t="s">
        <v>3003</v>
      </c>
      <c r="C335" s="128" t="s">
        <v>3004</v>
      </c>
      <c r="D335" s="129" t="s">
        <v>1750</v>
      </c>
      <c r="E335" s="128" t="s">
        <v>5929</v>
      </c>
      <c r="F335" s="130" t="s">
        <v>5932</v>
      </c>
      <c r="G335" s="131" t="s">
        <v>1727</v>
      </c>
      <c r="H335" s="132" t="s">
        <v>5940</v>
      </c>
      <c r="I335" s="133"/>
      <c r="J335" s="134"/>
      <c r="K335" s="135"/>
      <c r="L335" s="136"/>
      <c r="M335" s="137"/>
      <c r="N335" s="138"/>
      <c r="O335" s="136"/>
      <c r="P335" s="168">
        <v>45786</v>
      </c>
      <c r="Q335" s="140">
        <v>45786</v>
      </c>
      <c r="R335" s="141"/>
      <c r="S335" s="142"/>
      <c r="T335" s="143"/>
      <c r="U335" s="138"/>
      <c r="V335" s="144" t="s">
        <v>3005</v>
      </c>
      <c r="W335" s="140">
        <v>37191</v>
      </c>
      <c r="X335" s="143">
        <f ca="1">IF(ISBLANK(W335),"di isi",DATEDIF(W335,NOW(),"y"))</f>
        <v>24</v>
      </c>
      <c r="Y335" s="143" t="str">
        <f ca="1">IF(X335&lt;18,"&lt;18",IF(AND(X335&gt;=18,X335&lt;=20),"18-20",IF(AND(X335&gt;=21,X335&lt;=30),"21-30",IF(AND(X335&gt;=31,X335&lt;=40),"31-40",IF(AND(X335&gt;=41,X335&lt;=50),"41-50",IF(AND(X335&gt;=51,X335&lt;=60),"51-60","&gt;60"))))))</f>
        <v>21-30</v>
      </c>
      <c r="Z335" s="138" t="s">
        <v>72</v>
      </c>
      <c r="AA335" s="138" t="s">
        <v>73</v>
      </c>
      <c r="AB335" s="145" t="s">
        <v>74</v>
      </c>
      <c r="AC335" s="134" t="s">
        <v>184</v>
      </c>
      <c r="AD335" s="146" t="s">
        <v>1476</v>
      </c>
      <c r="AE335" s="146" t="s">
        <v>962</v>
      </c>
      <c r="AF335" s="147"/>
      <c r="AG335" s="148"/>
      <c r="AH335" s="148"/>
      <c r="AI335" s="149" t="s">
        <v>3006</v>
      </c>
      <c r="AJ335" s="144" t="s">
        <v>3007</v>
      </c>
      <c r="AK335" s="151">
        <f>LEN(AJ335)</f>
        <v>16</v>
      </c>
      <c r="AL335" s="152" t="s">
        <v>3008</v>
      </c>
      <c r="AM335" s="146" t="s">
        <v>1734</v>
      </c>
      <c r="AN335" s="146" t="s">
        <v>559</v>
      </c>
      <c r="AO335" s="146" t="s">
        <v>111</v>
      </c>
      <c r="AP335" s="146" t="s">
        <v>80</v>
      </c>
      <c r="AQ335" s="169" t="s">
        <v>81</v>
      </c>
      <c r="AR335" s="134"/>
      <c r="AS335" s="185" t="s">
        <v>3009</v>
      </c>
      <c r="AT335" s="155" t="s">
        <v>3010</v>
      </c>
      <c r="AU335" s="156" t="s">
        <v>3011</v>
      </c>
      <c r="AV335" s="156" t="s">
        <v>1963</v>
      </c>
      <c r="AW335" s="159" t="s">
        <v>3010</v>
      </c>
      <c r="AX335" s="169" t="s">
        <v>3012</v>
      </c>
      <c r="AY335" s="169" t="s">
        <v>1738</v>
      </c>
      <c r="AZ335" s="159" t="s">
        <v>3013</v>
      </c>
      <c r="BA335" s="169"/>
      <c r="BB335" s="136" t="s">
        <v>91</v>
      </c>
      <c r="BC335" s="160"/>
      <c r="BD335" s="183" t="s">
        <v>3014</v>
      </c>
      <c r="BE335" s="159"/>
      <c r="BF335" s="138" t="s">
        <v>1810</v>
      </c>
      <c r="BG335" s="159" t="s">
        <v>3015</v>
      </c>
      <c r="BH335" s="138"/>
      <c r="BI335" s="161"/>
      <c r="BJ335" s="161"/>
      <c r="BK335" s="139"/>
      <c r="BL335" s="138"/>
      <c r="BM335" s="138"/>
      <c r="BN335" s="138"/>
      <c r="BO335" s="139"/>
      <c r="BP335" s="138"/>
      <c r="BQ335" s="138"/>
      <c r="BR335" s="138"/>
      <c r="BS335" s="139"/>
      <c r="BT335" s="138"/>
      <c r="BU335" s="138"/>
      <c r="BV335" s="138"/>
      <c r="BW335" s="139"/>
      <c r="BX335" s="138"/>
      <c r="BY335" s="138"/>
      <c r="BZ335" s="138"/>
      <c r="CA335" s="139"/>
      <c r="CB335" s="138"/>
      <c r="CC335" s="138"/>
      <c r="CD335" s="138"/>
      <c r="CE335" s="139"/>
      <c r="CF335" s="168"/>
      <c r="CG335" s="143" t="str">
        <f t="shared" si="3"/>
        <v/>
      </c>
      <c r="CH335" s="143" t="str">
        <f t="shared" si="4"/>
        <v/>
      </c>
      <c r="CI335" s="162"/>
      <c r="CJ335" s="143" t="s">
        <v>1752</v>
      </c>
      <c r="CK335" s="163"/>
      <c r="CL335" s="170"/>
      <c r="CM335" s="171"/>
      <c r="CN335" s="171"/>
      <c r="CO335" s="169"/>
      <c r="CP335" s="169" t="str">
        <f t="array" ref="CP335">IFERROR(INDEX(#REF!,MATCH(FALSE,ISERROR(SEARCH(#REF!,AP335)),0),1),"")</f>
        <v/>
      </c>
      <c r="CQ335" s="166" t="str">
        <f>IF(OR(AQ335="Sulawesi Tenggara"),AQ335,"")</f>
        <v>SULAWESI TENGGARA</v>
      </c>
    </row>
    <row r="336" spans="1:95" ht="29">
      <c r="A336" s="28">
        <v>335</v>
      </c>
      <c r="B336" s="127" t="s">
        <v>3016</v>
      </c>
      <c r="C336" s="128" t="s">
        <v>3017</v>
      </c>
      <c r="D336" s="129" t="s">
        <v>1750</v>
      </c>
      <c r="E336" s="128" t="s">
        <v>5929</v>
      </c>
      <c r="F336" s="130" t="s">
        <v>5932</v>
      </c>
      <c r="G336" s="131" t="s">
        <v>1727</v>
      </c>
      <c r="H336" s="132" t="s">
        <v>5940</v>
      </c>
      <c r="I336" s="133"/>
      <c r="J336" s="134"/>
      <c r="K336" s="135"/>
      <c r="L336" s="136"/>
      <c r="M336" s="137"/>
      <c r="N336" s="138"/>
      <c r="O336" s="136"/>
      <c r="P336" s="168">
        <v>45786</v>
      </c>
      <c r="Q336" s="140">
        <v>45786</v>
      </c>
      <c r="R336" s="141"/>
      <c r="S336" s="142"/>
      <c r="T336" s="143"/>
      <c r="U336" s="138"/>
      <c r="V336" s="144" t="s">
        <v>1308</v>
      </c>
      <c r="W336" s="140">
        <v>32918</v>
      </c>
      <c r="X336" s="143">
        <f ca="1">IF(ISBLANK(W336),"di isi",DATEDIF(W336,NOW(),"y"))</f>
        <v>35</v>
      </c>
      <c r="Y336" s="143" t="str">
        <f ca="1">IF(X336&lt;18,"&lt;18",IF(AND(X336&gt;=18,X336&lt;=20),"18-20",IF(AND(X336&gt;=21,X336&lt;=30),"21-30",IF(AND(X336&gt;=31,X336&lt;=40),"31-40",IF(AND(X336&gt;=41,X336&lt;=50),"41-50",IF(AND(X336&gt;=51,X336&lt;=60),"51-60","&gt;60"))))))</f>
        <v>31-40</v>
      </c>
      <c r="Z336" s="138" t="s">
        <v>72</v>
      </c>
      <c r="AA336" s="138" t="s">
        <v>73</v>
      </c>
      <c r="AB336" s="145" t="s">
        <v>74</v>
      </c>
      <c r="AC336" s="134" t="s">
        <v>106</v>
      </c>
      <c r="AD336" s="146" t="s">
        <v>108</v>
      </c>
      <c r="AE336" s="146" t="s">
        <v>123</v>
      </c>
      <c r="AF336" s="147"/>
      <c r="AG336" s="148"/>
      <c r="AH336" s="148"/>
      <c r="AI336" s="149" t="s">
        <v>3018</v>
      </c>
      <c r="AJ336" s="144" t="s">
        <v>3019</v>
      </c>
      <c r="AK336" s="151">
        <f>LEN(AJ336)</f>
        <v>16</v>
      </c>
      <c r="AL336" s="152" t="s">
        <v>3020</v>
      </c>
      <c r="AM336" s="146" t="s">
        <v>1734</v>
      </c>
      <c r="AN336" s="146" t="s">
        <v>3021</v>
      </c>
      <c r="AO336" s="146" t="s">
        <v>159</v>
      </c>
      <c r="AP336" s="146" t="s">
        <v>80</v>
      </c>
      <c r="AQ336" s="169" t="s">
        <v>81</v>
      </c>
      <c r="AR336" s="134"/>
      <c r="AS336" s="146"/>
      <c r="AT336" s="155" t="s">
        <v>3022</v>
      </c>
      <c r="AU336" s="156"/>
      <c r="AV336" s="156"/>
      <c r="AW336" s="159"/>
      <c r="AX336" s="169"/>
      <c r="AY336" s="169"/>
      <c r="AZ336" s="159"/>
      <c r="BA336" s="169"/>
      <c r="BB336" s="136" t="s">
        <v>91</v>
      </c>
      <c r="BC336" s="160"/>
      <c r="BD336" s="159"/>
      <c r="BE336" s="159"/>
      <c r="BF336" s="138" t="s">
        <v>1743</v>
      </c>
      <c r="BG336" s="159" t="s">
        <v>3023</v>
      </c>
      <c r="BH336" s="138" t="s">
        <v>3024</v>
      </c>
      <c r="BI336" s="161" t="s">
        <v>1746</v>
      </c>
      <c r="BJ336" s="161" t="s">
        <v>3025</v>
      </c>
      <c r="BK336" s="139">
        <v>34075</v>
      </c>
      <c r="BL336" s="138" t="s">
        <v>3026</v>
      </c>
      <c r="BM336" s="138" t="s">
        <v>1746</v>
      </c>
      <c r="BN336" s="138" t="s">
        <v>3025</v>
      </c>
      <c r="BO336" s="139">
        <v>43735</v>
      </c>
      <c r="BP336" s="138"/>
      <c r="BQ336" s="138"/>
      <c r="BR336" s="138"/>
      <c r="BS336" s="139"/>
      <c r="BT336" s="138"/>
      <c r="BU336" s="138"/>
      <c r="BV336" s="138"/>
      <c r="BW336" s="139"/>
      <c r="BX336" s="138"/>
      <c r="BY336" s="138"/>
      <c r="BZ336" s="138"/>
      <c r="CA336" s="139"/>
      <c r="CB336" s="138"/>
      <c r="CC336" s="138"/>
      <c r="CD336" s="138"/>
      <c r="CE336" s="139"/>
      <c r="CF336" s="168"/>
      <c r="CG336" s="143" t="str">
        <f t="shared" si="3"/>
        <v/>
      </c>
      <c r="CH336" s="143" t="str">
        <f t="shared" si="4"/>
        <v/>
      </c>
      <c r="CI336" s="162"/>
      <c r="CJ336" s="143" t="s">
        <v>1752</v>
      </c>
      <c r="CK336" s="163"/>
      <c r="CL336" s="170"/>
      <c r="CM336" s="171"/>
      <c r="CN336" s="171"/>
      <c r="CO336" s="169"/>
      <c r="CP336" s="169"/>
      <c r="CQ336" s="166"/>
    </row>
    <row r="337" spans="1:95" ht="29">
      <c r="A337" s="103">
        <v>336</v>
      </c>
      <c r="B337" s="127" t="s">
        <v>3028</v>
      </c>
      <c r="C337" s="128" t="s">
        <v>3029</v>
      </c>
      <c r="D337" s="129" t="s">
        <v>1750</v>
      </c>
      <c r="E337" s="128" t="s">
        <v>5929</v>
      </c>
      <c r="F337" s="130" t="s">
        <v>5932</v>
      </c>
      <c r="G337" s="131" t="s">
        <v>1727</v>
      </c>
      <c r="H337" s="132" t="s">
        <v>5940</v>
      </c>
      <c r="I337" s="133"/>
      <c r="J337" s="134"/>
      <c r="K337" s="135"/>
      <c r="L337" s="136"/>
      <c r="M337" s="137"/>
      <c r="N337" s="138"/>
      <c r="O337" s="136"/>
      <c r="P337" s="168">
        <v>45786</v>
      </c>
      <c r="Q337" s="140">
        <v>45786</v>
      </c>
      <c r="R337" s="141"/>
      <c r="S337" s="142"/>
      <c r="T337" s="143"/>
      <c r="U337" s="138"/>
      <c r="V337" s="144" t="s">
        <v>3030</v>
      </c>
      <c r="W337" s="140">
        <v>34427</v>
      </c>
      <c r="X337" s="143">
        <f ca="1">IF(ISBLANK(W337),"di isi",DATEDIF(W337,NOW(),"y"))</f>
        <v>31</v>
      </c>
      <c r="Y337" s="143" t="str">
        <f ca="1">IF(X337&lt;18,"&lt;18",IF(AND(X337&gt;=18,X337&lt;=20),"18-20",IF(AND(X337&gt;=21,X337&lt;=30),"21-30",IF(AND(X337&gt;=31,X337&lt;=40),"31-40",IF(AND(X337&gt;=41,X337&lt;=50),"41-50",IF(AND(X337&gt;=51,X337&lt;=60),"51-60","&gt;60"))))))</f>
        <v>31-40</v>
      </c>
      <c r="Z337" s="138" t="s">
        <v>72</v>
      </c>
      <c r="AA337" s="138" t="s">
        <v>73</v>
      </c>
      <c r="AB337" s="145" t="s">
        <v>74</v>
      </c>
      <c r="AC337" s="134" t="s">
        <v>184</v>
      </c>
      <c r="AD337" s="146" t="s">
        <v>351</v>
      </c>
      <c r="AE337" s="146" t="s">
        <v>962</v>
      </c>
      <c r="AF337" s="147"/>
      <c r="AG337" s="148"/>
      <c r="AH337" s="148"/>
      <c r="AI337" s="149" t="s">
        <v>3031</v>
      </c>
      <c r="AJ337" s="144" t="s">
        <v>3032</v>
      </c>
      <c r="AK337" s="151">
        <f>LEN(AJ337)</f>
        <v>16</v>
      </c>
      <c r="AL337" s="152" t="s">
        <v>3033</v>
      </c>
      <c r="AM337" s="146" t="s">
        <v>1734</v>
      </c>
      <c r="AN337" s="146" t="s">
        <v>428</v>
      </c>
      <c r="AO337" s="146" t="s">
        <v>126</v>
      </c>
      <c r="AP337" s="146" t="s">
        <v>80</v>
      </c>
      <c r="AQ337" s="169" t="s">
        <v>81</v>
      </c>
      <c r="AR337" s="134"/>
      <c r="AS337" s="154" t="s">
        <v>3034</v>
      </c>
      <c r="AT337" s="155" t="s">
        <v>3035</v>
      </c>
      <c r="AU337" s="156" t="s">
        <v>3036</v>
      </c>
      <c r="AV337" s="156" t="s">
        <v>1738</v>
      </c>
      <c r="AW337" s="159" t="s">
        <v>3037</v>
      </c>
      <c r="AX337" s="169" t="s">
        <v>3038</v>
      </c>
      <c r="AY337" s="169" t="s">
        <v>1787</v>
      </c>
      <c r="AZ337" s="159" t="s">
        <v>3039</v>
      </c>
      <c r="BA337" s="169"/>
      <c r="BB337" s="136" t="s">
        <v>91</v>
      </c>
      <c r="BC337" s="160"/>
      <c r="BD337" s="159" t="s">
        <v>3040</v>
      </c>
      <c r="BE337" s="159"/>
      <c r="BF337" s="138" t="s">
        <v>1743</v>
      </c>
      <c r="BG337" s="159" t="s">
        <v>3041</v>
      </c>
      <c r="BH337" s="138" t="s">
        <v>3042</v>
      </c>
      <c r="BI337" s="161" t="s">
        <v>1746</v>
      </c>
      <c r="BJ337" s="161" t="s">
        <v>428</v>
      </c>
      <c r="BK337" s="139">
        <v>34451</v>
      </c>
      <c r="BL337" s="138" t="s">
        <v>3043</v>
      </c>
      <c r="BM337" s="138" t="s">
        <v>1750</v>
      </c>
      <c r="BN337" s="138" t="s">
        <v>428</v>
      </c>
      <c r="BO337" s="139">
        <v>41379</v>
      </c>
      <c r="BP337" s="138" t="s">
        <v>3044</v>
      </c>
      <c r="BQ337" s="138" t="s">
        <v>1750</v>
      </c>
      <c r="BR337" s="138" t="s">
        <v>80</v>
      </c>
      <c r="BS337" s="139">
        <v>43884</v>
      </c>
      <c r="BT337" s="138" t="s">
        <v>3045</v>
      </c>
      <c r="BU337" s="138" t="s">
        <v>1746</v>
      </c>
      <c r="BV337" s="138" t="s">
        <v>428</v>
      </c>
      <c r="BW337" s="139">
        <v>45202</v>
      </c>
      <c r="BX337" s="138"/>
      <c r="BY337" s="138"/>
      <c r="BZ337" s="138"/>
      <c r="CA337" s="139"/>
      <c r="CB337" s="138"/>
      <c r="CC337" s="138"/>
      <c r="CD337" s="138"/>
      <c r="CE337" s="139"/>
      <c r="CF337" s="168">
        <v>45870</v>
      </c>
      <c r="CG337" s="143">
        <f t="shared" si="3"/>
        <v>8</v>
      </c>
      <c r="CH337" s="143">
        <f t="shared" si="4"/>
        <v>2025</v>
      </c>
      <c r="CI337" s="162" t="s">
        <v>2147</v>
      </c>
      <c r="CJ337" s="143" t="s">
        <v>1759</v>
      </c>
      <c r="CK337" s="163"/>
      <c r="CL337" s="170" t="s">
        <v>2147</v>
      </c>
      <c r="CM337" s="171"/>
      <c r="CN337" s="171"/>
      <c r="CO337" s="169"/>
      <c r="CP337" s="169"/>
      <c r="CQ337" s="166"/>
    </row>
    <row r="338" spans="1:95" ht="29">
      <c r="A338" s="28">
        <v>337</v>
      </c>
      <c r="B338" s="127" t="s">
        <v>3046</v>
      </c>
      <c r="C338" s="128" t="s">
        <v>3047</v>
      </c>
      <c r="D338" s="129" t="s">
        <v>1750</v>
      </c>
      <c r="E338" s="128" t="s">
        <v>5929</v>
      </c>
      <c r="F338" s="130" t="s">
        <v>5932</v>
      </c>
      <c r="G338" s="131" t="s">
        <v>1727</v>
      </c>
      <c r="H338" s="132" t="s">
        <v>5940</v>
      </c>
      <c r="I338" s="133"/>
      <c r="J338" s="134"/>
      <c r="K338" s="135"/>
      <c r="L338" s="136"/>
      <c r="M338" s="137"/>
      <c r="N338" s="138"/>
      <c r="O338" s="136"/>
      <c r="P338" s="168">
        <v>45786</v>
      </c>
      <c r="Q338" s="140">
        <v>45786</v>
      </c>
      <c r="R338" s="141"/>
      <c r="S338" s="142"/>
      <c r="T338" s="143"/>
      <c r="U338" s="138"/>
      <c r="V338" s="144" t="s">
        <v>3048</v>
      </c>
      <c r="W338" s="140">
        <v>36723</v>
      </c>
      <c r="X338" s="143">
        <f ca="1">IF(ISBLANK(W338),"di isi",DATEDIF(W338,NOW(),"y"))</f>
        <v>25</v>
      </c>
      <c r="Y338" s="143" t="str">
        <f ca="1">IF(X338&lt;18,"&lt;18",IF(AND(X338&gt;=18,X338&lt;=20),"18-20",IF(AND(X338&gt;=21,X338&lt;=30),"21-30",IF(AND(X338&gt;=31,X338&lt;=40),"31-40",IF(AND(X338&gt;=41,X338&lt;=50),"41-50",IF(AND(X338&gt;=51,X338&lt;=60),"51-60","&gt;60"))))))</f>
        <v>21-30</v>
      </c>
      <c r="Z338" s="138" t="s">
        <v>72</v>
      </c>
      <c r="AA338" s="138" t="s">
        <v>73</v>
      </c>
      <c r="AB338" s="145" t="s">
        <v>74</v>
      </c>
      <c r="AC338" s="134" t="s">
        <v>106</v>
      </c>
      <c r="AD338" s="146" t="s">
        <v>3049</v>
      </c>
      <c r="AE338" s="146" t="s">
        <v>123</v>
      </c>
      <c r="AF338" s="147"/>
      <c r="AG338" s="148"/>
      <c r="AH338" s="148"/>
      <c r="AI338" s="149" t="s">
        <v>3050</v>
      </c>
      <c r="AJ338" s="144" t="s">
        <v>3051</v>
      </c>
      <c r="AK338" s="151">
        <f>LEN(AJ338)</f>
        <v>16</v>
      </c>
      <c r="AL338" s="152" t="s">
        <v>3052</v>
      </c>
      <c r="AM338" s="146" t="s">
        <v>1734</v>
      </c>
      <c r="AN338" s="146" t="s">
        <v>2182</v>
      </c>
      <c r="AO338" s="146" t="s">
        <v>101</v>
      </c>
      <c r="AP338" s="146" t="s">
        <v>80</v>
      </c>
      <c r="AQ338" s="169" t="s">
        <v>81</v>
      </c>
      <c r="AR338" s="134"/>
      <c r="AS338" s="154" t="s">
        <v>3053</v>
      </c>
      <c r="AT338" s="155" t="s">
        <v>3054</v>
      </c>
      <c r="AU338" s="156" t="s">
        <v>3055</v>
      </c>
      <c r="AV338" s="156" t="s">
        <v>2531</v>
      </c>
      <c r="AW338" s="159" t="s">
        <v>3056</v>
      </c>
      <c r="AX338" s="169" t="s">
        <v>3057</v>
      </c>
      <c r="AY338" s="169" t="s">
        <v>88</v>
      </c>
      <c r="AZ338" s="159" t="s">
        <v>3058</v>
      </c>
      <c r="BA338" s="169"/>
      <c r="BB338" s="136" t="s">
        <v>91</v>
      </c>
      <c r="BC338" s="160">
        <v>7204060908960000</v>
      </c>
      <c r="BD338" s="239" t="s">
        <v>3059</v>
      </c>
      <c r="BE338" s="159"/>
      <c r="BF338" s="138" t="s">
        <v>1810</v>
      </c>
      <c r="BG338" s="159" t="s">
        <v>3060</v>
      </c>
      <c r="BH338" s="138"/>
      <c r="BI338" s="161"/>
      <c r="BJ338" s="161"/>
      <c r="BK338" s="139"/>
      <c r="BL338" s="138"/>
      <c r="BM338" s="138"/>
      <c r="BN338" s="138"/>
      <c r="BO338" s="139"/>
      <c r="BP338" s="138"/>
      <c r="BQ338" s="138"/>
      <c r="BR338" s="138"/>
      <c r="BS338" s="139"/>
      <c r="BT338" s="138"/>
      <c r="BU338" s="138"/>
      <c r="BV338" s="138"/>
      <c r="BW338" s="139"/>
      <c r="BX338" s="138"/>
      <c r="BY338" s="138"/>
      <c r="BZ338" s="138"/>
      <c r="CA338" s="139"/>
      <c r="CB338" s="138"/>
      <c r="CC338" s="138"/>
      <c r="CD338" s="138"/>
      <c r="CE338" s="139"/>
      <c r="CF338" s="168"/>
      <c r="CG338" s="143" t="str">
        <f t="shared" si="3"/>
        <v/>
      </c>
      <c r="CH338" s="143" t="str">
        <f t="shared" si="4"/>
        <v/>
      </c>
      <c r="CI338" s="162"/>
      <c r="CJ338" s="143" t="s">
        <v>1752</v>
      </c>
      <c r="CK338" s="163"/>
      <c r="CL338" s="170"/>
      <c r="CM338" s="171"/>
      <c r="CN338" s="171"/>
      <c r="CO338" s="169"/>
      <c r="CP338" s="169"/>
      <c r="CQ338" s="166"/>
    </row>
    <row r="339" spans="1:95" ht="29">
      <c r="A339" s="28">
        <v>338</v>
      </c>
      <c r="B339" s="127" t="s">
        <v>3062</v>
      </c>
      <c r="C339" s="128" t="s">
        <v>3063</v>
      </c>
      <c r="D339" s="129" t="s">
        <v>1750</v>
      </c>
      <c r="E339" s="128" t="s">
        <v>5929</v>
      </c>
      <c r="F339" s="130" t="s">
        <v>5932</v>
      </c>
      <c r="G339" s="131" t="s">
        <v>1727</v>
      </c>
      <c r="H339" s="132" t="s">
        <v>5940</v>
      </c>
      <c r="I339" s="133"/>
      <c r="J339" s="134"/>
      <c r="K339" s="135"/>
      <c r="L339" s="136"/>
      <c r="M339" s="137"/>
      <c r="N339" s="138"/>
      <c r="O339" s="136"/>
      <c r="P339" s="168">
        <v>45786</v>
      </c>
      <c r="Q339" s="140">
        <v>45786</v>
      </c>
      <c r="R339" s="141"/>
      <c r="S339" s="142"/>
      <c r="T339" s="143"/>
      <c r="U339" s="138"/>
      <c r="V339" s="144" t="s">
        <v>2086</v>
      </c>
      <c r="W339" s="140">
        <v>36117</v>
      </c>
      <c r="X339" s="143">
        <f ca="1">IF(ISBLANK(W339),"di isi",DATEDIF(W339,NOW(),"y"))</f>
        <v>27</v>
      </c>
      <c r="Y339" s="143" t="str">
        <f ca="1">IF(X339&lt;18,"&lt;18",IF(AND(X339&gt;=18,X339&lt;=20),"18-20",IF(AND(X339&gt;=21,X339&lt;=30),"21-30",IF(AND(X339&gt;=31,X339&lt;=40),"31-40",IF(AND(X339&gt;=41,X339&lt;=50),"41-50",IF(AND(X339&gt;=51,X339&lt;=60),"51-60","&gt;60"))))))</f>
        <v>21-30</v>
      </c>
      <c r="Z339" s="138" t="s">
        <v>72</v>
      </c>
      <c r="AA339" s="138" t="s">
        <v>73</v>
      </c>
      <c r="AB339" s="145" t="s">
        <v>74</v>
      </c>
      <c r="AC339" s="134" t="s">
        <v>106</v>
      </c>
      <c r="AD339" s="146" t="s">
        <v>108</v>
      </c>
      <c r="AE339" s="146" t="s">
        <v>123</v>
      </c>
      <c r="AF339" s="147"/>
      <c r="AG339" s="148"/>
      <c r="AH339" s="148"/>
      <c r="AI339" s="149" t="s">
        <v>3064</v>
      </c>
      <c r="AJ339" s="144" t="s">
        <v>3065</v>
      </c>
      <c r="AK339" s="151">
        <f>LEN(AJ339)</f>
        <v>16</v>
      </c>
      <c r="AL339" s="152" t="s">
        <v>3066</v>
      </c>
      <c r="AM339" s="146" t="s">
        <v>507</v>
      </c>
      <c r="AN339" s="146" t="s">
        <v>819</v>
      </c>
      <c r="AO339" s="146" t="s">
        <v>275</v>
      </c>
      <c r="AP339" s="146" t="s">
        <v>80</v>
      </c>
      <c r="AQ339" s="169" t="s">
        <v>81</v>
      </c>
      <c r="AR339" s="134"/>
      <c r="AS339" s="154" t="s">
        <v>3067</v>
      </c>
      <c r="AT339" s="155" t="s">
        <v>3068</v>
      </c>
      <c r="AU339" s="156" t="s">
        <v>3069</v>
      </c>
      <c r="AV339" s="156"/>
      <c r="AW339" s="159" t="s">
        <v>3070</v>
      </c>
      <c r="AX339" s="169" t="s">
        <v>3071</v>
      </c>
      <c r="AY339" s="169" t="s">
        <v>1787</v>
      </c>
      <c r="AZ339" s="159" t="s">
        <v>3072</v>
      </c>
      <c r="BA339" s="169"/>
      <c r="BB339" s="136" t="s">
        <v>91</v>
      </c>
      <c r="BC339" s="160"/>
      <c r="BD339" s="159" t="s">
        <v>3073</v>
      </c>
      <c r="BE339" s="159"/>
      <c r="BF339" s="138" t="s">
        <v>1743</v>
      </c>
      <c r="BG339" s="159" t="s">
        <v>3074</v>
      </c>
      <c r="BH339" s="138" t="s">
        <v>1011</v>
      </c>
      <c r="BI339" s="161" t="s">
        <v>1746</v>
      </c>
      <c r="BJ339" s="161" t="s">
        <v>3075</v>
      </c>
      <c r="BK339" s="139">
        <v>38352</v>
      </c>
      <c r="BL339" s="138" t="s">
        <v>3076</v>
      </c>
      <c r="BM339" s="138" t="s">
        <v>1746</v>
      </c>
      <c r="BN339" s="138" t="s">
        <v>80</v>
      </c>
      <c r="BO339" s="139">
        <v>44578</v>
      </c>
      <c r="BP339" s="138"/>
      <c r="BQ339" s="138"/>
      <c r="BR339" s="138"/>
      <c r="BS339" s="139"/>
      <c r="BT339" s="138"/>
      <c r="BU339" s="138"/>
      <c r="BV339" s="138"/>
      <c r="BW339" s="139"/>
      <c r="BX339" s="138"/>
      <c r="BY339" s="138"/>
      <c r="BZ339" s="138"/>
      <c r="CA339" s="139"/>
      <c r="CB339" s="138"/>
      <c r="CC339" s="138"/>
      <c r="CD339" s="138"/>
      <c r="CE339" s="139"/>
      <c r="CF339" s="168"/>
      <c r="CG339" s="143" t="str">
        <f t="shared" si="3"/>
        <v/>
      </c>
      <c r="CH339" s="143" t="str">
        <f t="shared" si="4"/>
        <v/>
      </c>
      <c r="CI339" s="162"/>
      <c r="CJ339" s="143" t="s">
        <v>1752</v>
      </c>
      <c r="CK339" s="163"/>
      <c r="CL339" s="170"/>
      <c r="CM339" s="171"/>
      <c r="CN339" s="171"/>
      <c r="CO339" s="169"/>
      <c r="CP339" s="169"/>
      <c r="CQ339" s="166"/>
    </row>
    <row r="340" spans="1:95" ht="29">
      <c r="A340" s="103">
        <v>339</v>
      </c>
      <c r="B340" s="127" t="s">
        <v>3253</v>
      </c>
      <c r="C340" s="128" t="s">
        <v>839</v>
      </c>
      <c r="D340" s="129" t="s">
        <v>1750</v>
      </c>
      <c r="E340" s="128" t="s">
        <v>5929</v>
      </c>
      <c r="F340" s="130" t="s">
        <v>5932</v>
      </c>
      <c r="G340" s="131" t="s">
        <v>1727</v>
      </c>
      <c r="H340" s="132" t="s">
        <v>5940</v>
      </c>
      <c r="I340" s="133"/>
      <c r="J340" s="134"/>
      <c r="K340" s="135"/>
      <c r="L340" s="136"/>
      <c r="M340" s="137"/>
      <c r="N340" s="138"/>
      <c r="O340" s="136"/>
      <c r="P340" s="168">
        <v>45786</v>
      </c>
      <c r="Q340" s="140">
        <v>45786</v>
      </c>
      <c r="R340" s="141"/>
      <c r="S340" s="142"/>
      <c r="T340" s="143"/>
      <c r="U340" s="138"/>
      <c r="V340" s="144" t="s">
        <v>3254</v>
      </c>
      <c r="W340" s="140">
        <v>29811</v>
      </c>
      <c r="X340" s="143">
        <f ca="1">IF(ISBLANK(W340),"di isi",DATEDIF(W340,NOW(),"y"))</f>
        <v>44</v>
      </c>
      <c r="Y340" s="143" t="str">
        <f ca="1">IF(X340&lt;18,"&lt;18",IF(AND(X340&gt;=18,X340&lt;=20),"18-20",IF(AND(X340&gt;=21,X340&lt;=30),"21-30",IF(AND(X340&gt;=31,X340&lt;=40),"31-40",IF(AND(X340&gt;=41,X340&lt;=50),"41-50",IF(AND(X340&gt;=51,X340&lt;=60),"51-60","&gt;60"))))))</f>
        <v>41-50</v>
      </c>
      <c r="Z340" s="138" t="s">
        <v>72</v>
      </c>
      <c r="AA340" s="138" t="s">
        <v>73</v>
      </c>
      <c r="AB340" s="145" t="s">
        <v>74</v>
      </c>
      <c r="AC340" s="134" t="s">
        <v>106</v>
      </c>
      <c r="AD340" s="146" t="s">
        <v>504</v>
      </c>
      <c r="AE340" s="146" t="s">
        <v>123</v>
      </c>
      <c r="AF340" s="147"/>
      <c r="AG340" s="148"/>
      <c r="AH340" s="148"/>
      <c r="AI340" s="149" t="s">
        <v>3255</v>
      </c>
      <c r="AJ340" s="144" t="s">
        <v>3256</v>
      </c>
      <c r="AK340" s="151">
        <f>LEN(AJ340)</f>
        <v>16</v>
      </c>
      <c r="AL340" s="152" t="s">
        <v>3257</v>
      </c>
      <c r="AM340" s="146" t="s">
        <v>1734</v>
      </c>
      <c r="AN340" s="146" t="s">
        <v>158</v>
      </c>
      <c r="AO340" s="146" t="s">
        <v>159</v>
      </c>
      <c r="AP340" s="146" t="s">
        <v>80</v>
      </c>
      <c r="AQ340" s="169" t="s">
        <v>81</v>
      </c>
      <c r="AR340" s="134"/>
      <c r="AS340" s="154" t="s">
        <v>3258</v>
      </c>
      <c r="AT340" s="155" t="s">
        <v>840</v>
      </c>
      <c r="AU340" s="156" t="s">
        <v>3259</v>
      </c>
      <c r="AV340" s="156" t="s">
        <v>1835</v>
      </c>
      <c r="AW340" s="159" t="s">
        <v>3260</v>
      </c>
      <c r="AX340" s="169" t="s">
        <v>3261</v>
      </c>
      <c r="AY340" s="169" t="s">
        <v>1835</v>
      </c>
      <c r="AZ340" s="159" t="s">
        <v>3262</v>
      </c>
      <c r="BA340" s="169"/>
      <c r="BB340" s="136" t="s">
        <v>91</v>
      </c>
      <c r="BC340" s="160"/>
      <c r="BD340" s="159" t="s">
        <v>3263</v>
      </c>
      <c r="BE340" s="159"/>
      <c r="BF340" s="138" t="s">
        <v>1743</v>
      </c>
      <c r="BG340" s="159" t="s">
        <v>3264</v>
      </c>
      <c r="BH340" s="138" t="s">
        <v>1573</v>
      </c>
      <c r="BI340" s="161" t="s">
        <v>1746</v>
      </c>
      <c r="BJ340" s="161" t="s">
        <v>158</v>
      </c>
      <c r="BK340" s="139">
        <v>31253</v>
      </c>
      <c r="BL340" s="138" t="s">
        <v>3265</v>
      </c>
      <c r="BM340" s="138" t="s">
        <v>1750</v>
      </c>
      <c r="BN340" s="138" t="s">
        <v>158</v>
      </c>
      <c r="BO340" s="139">
        <v>36950</v>
      </c>
      <c r="BP340" s="138" t="s">
        <v>3266</v>
      </c>
      <c r="BQ340" s="138" t="s">
        <v>1750</v>
      </c>
      <c r="BR340" s="138" t="s">
        <v>3267</v>
      </c>
      <c r="BS340" s="139">
        <v>37814</v>
      </c>
      <c r="BT340" s="138" t="s">
        <v>3268</v>
      </c>
      <c r="BU340" s="138" t="s">
        <v>1746</v>
      </c>
      <c r="BV340" s="138" t="s">
        <v>158</v>
      </c>
      <c r="BW340" s="139">
        <v>38914</v>
      </c>
      <c r="BX340" s="138" t="s">
        <v>3269</v>
      </c>
      <c r="BY340" s="138" t="s">
        <v>1750</v>
      </c>
      <c r="BZ340" s="138" t="s">
        <v>158</v>
      </c>
      <c r="CA340" s="139">
        <v>40487</v>
      </c>
      <c r="CB340" s="138" t="s">
        <v>3270</v>
      </c>
      <c r="CC340" s="138" t="s">
        <v>1750</v>
      </c>
      <c r="CD340" s="138" t="s">
        <v>158</v>
      </c>
      <c r="CE340" s="139"/>
      <c r="CF340" s="168"/>
      <c r="CG340" s="143" t="str">
        <f t="shared" si="3"/>
        <v/>
      </c>
      <c r="CH340" s="143" t="str">
        <f t="shared" si="4"/>
        <v/>
      </c>
      <c r="CI340" s="162"/>
      <c r="CJ340" s="143" t="s">
        <v>1752</v>
      </c>
      <c r="CK340" s="163"/>
      <c r="CL340" s="170"/>
      <c r="CM340" s="171"/>
      <c r="CN340" s="171"/>
      <c r="CO340" s="169"/>
      <c r="CP340" s="169"/>
      <c r="CQ340" s="166"/>
    </row>
    <row r="341" spans="1:95" ht="29">
      <c r="A341" s="28">
        <v>340</v>
      </c>
      <c r="B341" s="127" t="s">
        <v>3287</v>
      </c>
      <c r="C341" s="128" t="s">
        <v>3288</v>
      </c>
      <c r="D341" s="129" t="s">
        <v>1750</v>
      </c>
      <c r="E341" s="128" t="s">
        <v>5929</v>
      </c>
      <c r="F341" s="130" t="s">
        <v>5932</v>
      </c>
      <c r="G341" s="131" t="s">
        <v>1727</v>
      </c>
      <c r="H341" s="132" t="s">
        <v>5940</v>
      </c>
      <c r="I341" s="133"/>
      <c r="J341" s="134"/>
      <c r="K341" s="135"/>
      <c r="L341" s="136"/>
      <c r="M341" s="137"/>
      <c r="N341" s="138"/>
      <c r="O341" s="136"/>
      <c r="P341" s="168">
        <v>45786</v>
      </c>
      <c r="Q341" s="140">
        <v>45786</v>
      </c>
      <c r="R341" s="141"/>
      <c r="S341" s="142"/>
      <c r="T341" s="143"/>
      <c r="U341" s="138"/>
      <c r="V341" s="144" t="s">
        <v>1273</v>
      </c>
      <c r="W341" s="140">
        <v>36277</v>
      </c>
      <c r="X341" s="143">
        <f ca="1">IF(ISBLANK(W341),"di isi",DATEDIF(W341,NOW(),"y"))</f>
        <v>26</v>
      </c>
      <c r="Y341" s="143" t="str">
        <f ca="1">IF(X341&lt;18,"&lt;18",IF(AND(X341&gt;=18,X341&lt;=20),"18-20",IF(AND(X341&gt;=21,X341&lt;=30),"21-30",IF(AND(X341&gt;=31,X341&lt;=40),"31-40",IF(AND(X341&gt;=41,X341&lt;=50),"41-50",IF(AND(X341&gt;=51,X341&lt;=60),"51-60","&gt;60"))))))</f>
        <v>21-30</v>
      </c>
      <c r="Z341" s="138" t="s">
        <v>72</v>
      </c>
      <c r="AA341" s="138" t="s">
        <v>73</v>
      </c>
      <c r="AB341" s="145" t="s">
        <v>74</v>
      </c>
      <c r="AC341" s="134" t="s">
        <v>184</v>
      </c>
      <c r="AD341" s="146" t="s">
        <v>532</v>
      </c>
      <c r="AE341" s="146" t="s">
        <v>532</v>
      </c>
      <c r="AF341" s="147"/>
      <c r="AG341" s="148"/>
      <c r="AH341" s="148"/>
      <c r="AI341" s="149" t="s">
        <v>3289</v>
      </c>
      <c r="AJ341" s="144" t="s">
        <v>3290</v>
      </c>
      <c r="AK341" s="151">
        <f>LEN(AJ341)</f>
        <v>16</v>
      </c>
      <c r="AL341" s="152" t="s">
        <v>3291</v>
      </c>
      <c r="AM341" s="146" t="s">
        <v>507</v>
      </c>
      <c r="AN341" s="146" t="s">
        <v>1273</v>
      </c>
      <c r="AO341" s="146" t="s">
        <v>80</v>
      </c>
      <c r="AP341" s="146" t="s">
        <v>80</v>
      </c>
      <c r="AQ341" s="169" t="s">
        <v>81</v>
      </c>
      <c r="AR341" s="134"/>
      <c r="AS341" s="154" t="s">
        <v>3292</v>
      </c>
      <c r="AT341" s="155" t="s">
        <v>3293</v>
      </c>
      <c r="AU341" s="156" t="s">
        <v>3294</v>
      </c>
      <c r="AV341" s="156" t="s">
        <v>1070</v>
      </c>
      <c r="AW341" s="159" t="s">
        <v>3295</v>
      </c>
      <c r="AX341" s="169" t="s">
        <v>3296</v>
      </c>
      <c r="AY341" s="169" t="s">
        <v>88</v>
      </c>
      <c r="AZ341" s="159" t="s">
        <v>3297</v>
      </c>
      <c r="BA341" s="169"/>
      <c r="BB341" s="136" t="s">
        <v>91</v>
      </c>
      <c r="BC341" s="160"/>
      <c r="BD341" s="159" t="s">
        <v>3298</v>
      </c>
      <c r="BE341" s="159"/>
      <c r="BF341" s="138" t="s">
        <v>1810</v>
      </c>
      <c r="BG341" s="159" t="s">
        <v>3299</v>
      </c>
      <c r="BH341" s="138"/>
      <c r="BI341" s="161"/>
      <c r="BJ341" s="161"/>
      <c r="BK341" s="139"/>
      <c r="BL341" s="138"/>
      <c r="BM341" s="138"/>
      <c r="BN341" s="138"/>
      <c r="BO341" s="139"/>
      <c r="BP341" s="138"/>
      <c r="BQ341" s="138"/>
      <c r="BR341" s="138"/>
      <c r="BS341" s="139"/>
      <c r="BT341" s="138"/>
      <c r="BU341" s="138"/>
      <c r="BV341" s="138"/>
      <c r="BW341" s="139"/>
      <c r="BX341" s="138"/>
      <c r="BY341" s="138"/>
      <c r="BZ341" s="138"/>
      <c r="CA341" s="139"/>
      <c r="CB341" s="138"/>
      <c r="CC341" s="138"/>
      <c r="CD341" s="138"/>
      <c r="CE341" s="139"/>
      <c r="CF341" s="168"/>
      <c r="CG341" s="143" t="str">
        <f t="shared" si="3"/>
        <v/>
      </c>
      <c r="CH341" s="143" t="str">
        <f t="shared" si="4"/>
        <v/>
      </c>
      <c r="CI341" s="162"/>
      <c r="CJ341" s="143" t="s">
        <v>1752</v>
      </c>
      <c r="CK341" s="163"/>
      <c r="CL341" s="170"/>
      <c r="CM341" s="171"/>
      <c r="CN341" s="171"/>
      <c r="CO341" s="169"/>
      <c r="CP341" s="169"/>
      <c r="CQ341" s="166"/>
    </row>
    <row r="342" spans="1:95" ht="29">
      <c r="A342" s="28">
        <v>341</v>
      </c>
      <c r="B342" s="127" t="s">
        <v>3300</v>
      </c>
      <c r="C342" s="128" t="s">
        <v>2012</v>
      </c>
      <c r="D342" s="129" t="s">
        <v>1750</v>
      </c>
      <c r="E342" s="128" t="s">
        <v>5929</v>
      </c>
      <c r="F342" s="130" t="s">
        <v>5932</v>
      </c>
      <c r="G342" s="131" t="s">
        <v>1727</v>
      </c>
      <c r="H342" s="132" t="s">
        <v>5940</v>
      </c>
      <c r="I342" s="133"/>
      <c r="J342" s="134"/>
      <c r="K342" s="135"/>
      <c r="L342" s="136"/>
      <c r="M342" s="137"/>
      <c r="N342" s="138"/>
      <c r="O342" s="136"/>
      <c r="P342" s="168">
        <v>45786</v>
      </c>
      <c r="Q342" s="140">
        <v>45786</v>
      </c>
      <c r="R342" s="141"/>
      <c r="S342" s="142"/>
      <c r="T342" s="143"/>
      <c r="U342" s="138"/>
      <c r="V342" s="144" t="s">
        <v>819</v>
      </c>
      <c r="W342" s="140">
        <v>37569</v>
      </c>
      <c r="X342" s="143">
        <f ca="1">IF(ISBLANK(W342),"di isi",DATEDIF(W342,NOW(),"y"))</f>
        <v>23</v>
      </c>
      <c r="Y342" s="143" t="str">
        <f ca="1">IF(X342&lt;18,"&lt;18",IF(AND(X342&gt;=18,X342&lt;=20),"18-20",IF(AND(X342&gt;=21,X342&lt;=30),"21-30",IF(AND(X342&gt;=31,X342&lt;=40),"31-40",IF(AND(X342&gt;=41,X342&lt;=50),"41-50",IF(AND(X342&gt;=51,X342&lt;=60),"51-60","&gt;60"))))))</f>
        <v>21-30</v>
      </c>
      <c r="Z342" s="138" t="s">
        <v>72</v>
      </c>
      <c r="AA342" s="138" t="s">
        <v>73</v>
      </c>
      <c r="AB342" s="145" t="s">
        <v>74</v>
      </c>
      <c r="AC342" s="134" t="s">
        <v>184</v>
      </c>
      <c r="AD342" s="146" t="s">
        <v>396</v>
      </c>
      <c r="AE342" s="146" t="s">
        <v>3301</v>
      </c>
      <c r="AF342" s="147"/>
      <c r="AG342" s="148"/>
      <c r="AH342" s="148"/>
      <c r="AI342" s="149" t="s">
        <v>3302</v>
      </c>
      <c r="AJ342" s="144" t="s">
        <v>3303</v>
      </c>
      <c r="AK342" s="151">
        <f>LEN(AJ342)</f>
        <v>16</v>
      </c>
      <c r="AL342" s="152" t="s">
        <v>3304</v>
      </c>
      <c r="AM342" s="146" t="s">
        <v>3305</v>
      </c>
      <c r="AN342" s="146" t="s">
        <v>819</v>
      </c>
      <c r="AO342" s="146" t="s">
        <v>275</v>
      </c>
      <c r="AP342" s="146" t="s">
        <v>80</v>
      </c>
      <c r="AQ342" s="169" t="s">
        <v>81</v>
      </c>
      <c r="AR342" s="134"/>
      <c r="AS342" s="146"/>
      <c r="AT342" s="155" t="s">
        <v>3306</v>
      </c>
      <c r="AU342" s="156"/>
      <c r="AV342" s="156"/>
      <c r="AW342" s="159"/>
      <c r="AX342" s="169"/>
      <c r="AY342" s="169"/>
      <c r="AZ342" s="159"/>
      <c r="BA342" s="169"/>
      <c r="BB342" s="136" t="s">
        <v>91</v>
      </c>
      <c r="BC342" s="160"/>
      <c r="BD342" s="159"/>
      <c r="BE342" s="159"/>
      <c r="BF342" s="138" t="s">
        <v>1810</v>
      </c>
      <c r="BG342" s="159" t="s">
        <v>3307</v>
      </c>
      <c r="BH342" s="138"/>
      <c r="BI342" s="161"/>
      <c r="BJ342" s="161"/>
      <c r="BK342" s="139"/>
      <c r="BL342" s="138"/>
      <c r="BM342" s="138"/>
      <c r="BN342" s="138"/>
      <c r="BO342" s="139"/>
      <c r="BP342" s="138"/>
      <c r="BQ342" s="138"/>
      <c r="BR342" s="138"/>
      <c r="BS342" s="139"/>
      <c r="BT342" s="138"/>
      <c r="BU342" s="138"/>
      <c r="BV342" s="138"/>
      <c r="BW342" s="139"/>
      <c r="BX342" s="138"/>
      <c r="BY342" s="138"/>
      <c r="BZ342" s="138"/>
      <c r="CA342" s="139"/>
      <c r="CB342" s="138"/>
      <c r="CC342" s="138"/>
      <c r="CD342" s="138"/>
      <c r="CE342" s="139"/>
      <c r="CF342" s="168"/>
      <c r="CG342" s="143" t="str">
        <f t="shared" si="3"/>
        <v/>
      </c>
      <c r="CH342" s="143" t="str">
        <f t="shared" si="4"/>
        <v/>
      </c>
      <c r="CI342" s="162"/>
      <c r="CJ342" s="143" t="s">
        <v>1752</v>
      </c>
      <c r="CK342" s="163"/>
      <c r="CL342" s="170"/>
      <c r="CM342" s="171"/>
      <c r="CN342" s="171"/>
      <c r="CO342" s="169"/>
      <c r="CP342" s="169"/>
      <c r="CQ342" s="166"/>
    </row>
    <row r="343" spans="1:95" ht="29">
      <c r="A343" s="103">
        <v>342</v>
      </c>
      <c r="B343" s="127" t="s">
        <v>3320</v>
      </c>
      <c r="C343" s="128" t="s">
        <v>3321</v>
      </c>
      <c r="D343" s="129" t="s">
        <v>1750</v>
      </c>
      <c r="E343" s="128" t="s">
        <v>5929</v>
      </c>
      <c r="F343" s="130" t="s">
        <v>5932</v>
      </c>
      <c r="G343" s="131" t="s">
        <v>1727</v>
      </c>
      <c r="H343" s="132" t="s">
        <v>5940</v>
      </c>
      <c r="I343" s="133"/>
      <c r="J343" s="134"/>
      <c r="K343" s="135"/>
      <c r="L343" s="136"/>
      <c r="M343" s="137"/>
      <c r="N343" s="138"/>
      <c r="O343" s="136"/>
      <c r="P343" s="168">
        <v>45786</v>
      </c>
      <c r="Q343" s="140">
        <v>45786</v>
      </c>
      <c r="R343" s="141"/>
      <c r="S343" s="142"/>
      <c r="T343" s="143"/>
      <c r="U343" s="138"/>
      <c r="V343" s="144" t="s">
        <v>80</v>
      </c>
      <c r="W343" s="140">
        <v>35046</v>
      </c>
      <c r="X343" s="143">
        <f ca="1">IF(ISBLANK(W343),"di isi",DATEDIF(W343,NOW(),"y"))</f>
        <v>29</v>
      </c>
      <c r="Y343" s="143" t="str">
        <f ca="1">IF(X343&lt;18,"&lt;18",IF(AND(X343&gt;=18,X343&lt;=20),"18-20",IF(AND(X343&gt;=21,X343&lt;=30),"21-30",IF(AND(X343&gt;=31,X343&lt;=40),"31-40",IF(AND(X343&gt;=41,X343&lt;=50),"41-50",IF(AND(X343&gt;=51,X343&lt;=60),"51-60","&gt;60"))))))</f>
        <v>21-30</v>
      </c>
      <c r="Z343" s="138" t="s">
        <v>72</v>
      </c>
      <c r="AA343" s="138" t="s">
        <v>73</v>
      </c>
      <c r="AB343" s="145" t="s">
        <v>74</v>
      </c>
      <c r="AC343" s="134" t="s">
        <v>106</v>
      </c>
      <c r="AD343" s="146" t="s">
        <v>258</v>
      </c>
      <c r="AE343" s="146" t="s">
        <v>123</v>
      </c>
      <c r="AF343" s="147"/>
      <c r="AG343" s="148"/>
      <c r="AH343" s="148"/>
      <c r="AI343" s="149" t="s">
        <v>3184</v>
      </c>
      <c r="AJ343" s="144" t="s">
        <v>3322</v>
      </c>
      <c r="AK343" s="151">
        <f>LEN(AJ343)</f>
        <v>16</v>
      </c>
      <c r="AL343" s="152" t="s">
        <v>3323</v>
      </c>
      <c r="AM343" s="146" t="s">
        <v>1976</v>
      </c>
      <c r="AN343" s="146" t="s">
        <v>140</v>
      </c>
      <c r="AO343" s="146" t="s">
        <v>126</v>
      </c>
      <c r="AP343" s="146" t="s">
        <v>80</v>
      </c>
      <c r="AQ343" s="169" t="s">
        <v>81</v>
      </c>
      <c r="AR343" s="134"/>
      <c r="AS343" s="154" t="s">
        <v>3324</v>
      </c>
      <c r="AT343" s="155" t="s">
        <v>3325</v>
      </c>
      <c r="AU343" s="156" t="s">
        <v>3326</v>
      </c>
      <c r="AV343" s="156" t="s">
        <v>1738</v>
      </c>
      <c r="AW343" s="159" t="s">
        <v>3327</v>
      </c>
      <c r="AX343" s="169" t="s">
        <v>3328</v>
      </c>
      <c r="AY343" s="169" t="s">
        <v>1774</v>
      </c>
      <c r="AZ343" s="159" t="s">
        <v>3329</v>
      </c>
      <c r="BA343" s="169" t="s">
        <v>1995</v>
      </c>
      <c r="BB343" s="136" t="s">
        <v>91</v>
      </c>
      <c r="BC343" s="160"/>
      <c r="BD343" s="159" t="s">
        <v>3330</v>
      </c>
      <c r="BE343" s="159"/>
      <c r="BF343" s="138" t="s">
        <v>1743</v>
      </c>
      <c r="BG343" s="159" t="s">
        <v>3331</v>
      </c>
      <c r="BH343" s="138" t="s">
        <v>3332</v>
      </c>
      <c r="BI343" s="161" t="s">
        <v>1746</v>
      </c>
      <c r="BJ343" s="161" t="s">
        <v>140</v>
      </c>
      <c r="BK343" s="139">
        <v>36708</v>
      </c>
      <c r="BL343" s="138" t="s">
        <v>3333</v>
      </c>
      <c r="BM343" s="138" t="s">
        <v>1750</v>
      </c>
      <c r="BN343" s="138" t="s">
        <v>497</v>
      </c>
      <c r="BO343" s="139">
        <v>44629</v>
      </c>
      <c r="BP343" s="138"/>
      <c r="BQ343" s="138"/>
      <c r="BR343" s="138"/>
      <c r="BS343" s="139"/>
      <c r="BT343" s="138"/>
      <c r="BU343" s="138"/>
      <c r="BV343" s="138"/>
      <c r="BW343" s="139"/>
      <c r="BX343" s="138"/>
      <c r="BY343" s="138"/>
      <c r="BZ343" s="138"/>
      <c r="CA343" s="139"/>
      <c r="CB343" s="138"/>
      <c r="CC343" s="138"/>
      <c r="CD343" s="138"/>
      <c r="CE343" s="139"/>
      <c r="CF343" s="168"/>
      <c r="CG343" s="143" t="str">
        <f t="shared" si="3"/>
        <v/>
      </c>
      <c r="CH343" s="143" t="str">
        <f t="shared" si="4"/>
        <v/>
      </c>
      <c r="CI343" s="162"/>
      <c r="CJ343" s="143" t="s">
        <v>1752</v>
      </c>
      <c r="CK343" s="163"/>
      <c r="CL343" s="170"/>
      <c r="CM343" s="171"/>
      <c r="CN343" s="171"/>
      <c r="CO343" s="169"/>
      <c r="CP343" s="169"/>
      <c r="CQ343" s="166"/>
    </row>
    <row r="344" spans="1:95" ht="29">
      <c r="A344" s="28">
        <v>343</v>
      </c>
      <c r="B344" s="127" t="s">
        <v>3349</v>
      </c>
      <c r="C344" s="128" t="s">
        <v>395</v>
      </c>
      <c r="D344" s="129" t="s">
        <v>1750</v>
      </c>
      <c r="E344" s="128" t="s">
        <v>5929</v>
      </c>
      <c r="F344" s="130" t="s">
        <v>5932</v>
      </c>
      <c r="G344" s="131" t="s">
        <v>1727</v>
      </c>
      <c r="H344" s="132" t="s">
        <v>5940</v>
      </c>
      <c r="I344" s="133"/>
      <c r="J344" s="134"/>
      <c r="K344" s="135"/>
      <c r="L344" s="136"/>
      <c r="M344" s="137"/>
      <c r="N344" s="138"/>
      <c r="O344" s="136"/>
      <c r="P344" s="168">
        <v>45786</v>
      </c>
      <c r="Q344" s="140">
        <v>45786</v>
      </c>
      <c r="R344" s="141"/>
      <c r="S344" s="142"/>
      <c r="T344" s="143"/>
      <c r="U344" s="138"/>
      <c r="V344" s="144" t="s">
        <v>3350</v>
      </c>
      <c r="W344" s="140">
        <v>31116</v>
      </c>
      <c r="X344" s="143">
        <f ca="1">IF(ISBLANK(W344),"di isi",DATEDIF(W344,NOW(),"y"))</f>
        <v>40</v>
      </c>
      <c r="Y344" s="143" t="str">
        <f ca="1">IF(X344&lt;18,"&lt;18",IF(AND(X344&gt;=18,X344&lt;=20),"18-20",IF(AND(X344&gt;=21,X344&lt;=30),"21-30",IF(AND(X344&gt;=31,X344&lt;=40),"31-40",IF(AND(X344&gt;=41,X344&lt;=50),"41-50",IF(AND(X344&gt;=51,X344&lt;=60),"51-60","&gt;60"))))))</f>
        <v>31-40</v>
      </c>
      <c r="Z344" s="138" t="s">
        <v>72</v>
      </c>
      <c r="AA344" s="138" t="s">
        <v>73</v>
      </c>
      <c r="AB344" s="145" t="s">
        <v>74</v>
      </c>
      <c r="AC344" s="134" t="s">
        <v>106</v>
      </c>
      <c r="AD344" s="146" t="s">
        <v>108</v>
      </c>
      <c r="AE344" s="146" t="s">
        <v>123</v>
      </c>
      <c r="AF344" s="147"/>
      <c r="AG344" s="148"/>
      <c r="AH344" s="148"/>
      <c r="AI344" s="149" t="s">
        <v>3351</v>
      </c>
      <c r="AJ344" s="144" t="s">
        <v>3352</v>
      </c>
      <c r="AK344" s="151">
        <f>LEN(AJ344)</f>
        <v>16</v>
      </c>
      <c r="AL344" s="152" t="s">
        <v>3350</v>
      </c>
      <c r="AM344" s="146" t="s">
        <v>507</v>
      </c>
      <c r="AN344" s="146" t="s">
        <v>3353</v>
      </c>
      <c r="AO344" s="146" t="s">
        <v>3354</v>
      </c>
      <c r="AP344" s="146" t="s">
        <v>80</v>
      </c>
      <c r="AQ344" s="169" t="s">
        <v>81</v>
      </c>
      <c r="AR344" s="134"/>
      <c r="AS344" s="186" t="s">
        <v>3355</v>
      </c>
      <c r="AT344" s="155" t="s">
        <v>3356</v>
      </c>
      <c r="AU344" s="156" t="s">
        <v>3357</v>
      </c>
      <c r="AV344" s="156" t="s">
        <v>1805</v>
      </c>
      <c r="AW344" s="159" t="s">
        <v>3358</v>
      </c>
      <c r="AX344" s="169" t="s">
        <v>3359</v>
      </c>
      <c r="AY344" s="169" t="s">
        <v>1835</v>
      </c>
      <c r="AZ344" s="159" t="s">
        <v>3360</v>
      </c>
      <c r="BA344" s="169"/>
      <c r="BB344" s="136" t="s">
        <v>91</v>
      </c>
      <c r="BC344" s="160"/>
      <c r="BD344" s="183" t="s">
        <v>3361</v>
      </c>
      <c r="BE344" s="159"/>
      <c r="BF344" s="138" t="s">
        <v>1743</v>
      </c>
      <c r="BG344" s="159" t="s">
        <v>3362</v>
      </c>
      <c r="BH344" s="138" t="s">
        <v>3363</v>
      </c>
      <c r="BI344" s="161" t="s">
        <v>1746</v>
      </c>
      <c r="BJ344" s="161" t="s">
        <v>3364</v>
      </c>
      <c r="BK344" s="139">
        <v>33959</v>
      </c>
      <c r="BL344" s="138" t="s">
        <v>3365</v>
      </c>
      <c r="BM344" s="138" t="s">
        <v>1750</v>
      </c>
      <c r="BN344" s="138" t="s">
        <v>3366</v>
      </c>
      <c r="BO344" s="139">
        <v>40114</v>
      </c>
      <c r="BP344" s="138" t="s">
        <v>3367</v>
      </c>
      <c r="BQ344" s="138" t="s">
        <v>1750</v>
      </c>
      <c r="BR344" s="138" t="s">
        <v>2247</v>
      </c>
      <c r="BS344" s="139">
        <v>44148</v>
      </c>
      <c r="BT344" s="138"/>
      <c r="BU344" s="138"/>
      <c r="BV344" s="138"/>
      <c r="BW344" s="139"/>
      <c r="BX344" s="138"/>
      <c r="BY344" s="138"/>
      <c r="BZ344" s="138"/>
      <c r="CA344" s="139"/>
      <c r="CB344" s="138"/>
      <c r="CC344" s="138"/>
      <c r="CD344" s="138"/>
      <c r="CE344" s="139"/>
      <c r="CF344" s="168">
        <v>45948</v>
      </c>
      <c r="CG344" s="143">
        <f t="shared" si="3"/>
        <v>10</v>
      </c>
      <c r="CH344" s="143">
        <f t="shared" si="4"/>
        <v>2025</v>
      </c>
      <c r="CI344" s="162" t="s">
        <v>2147</v>
      </c>
      <c r="CJ344" s="143" t="s">
        <v>1759</v>
      </c>
      <c r="CK344" s="163"/>
      <c r="CL344" s="170" t="s">
        <v>3940</v>
      </c>
      <c r="CM344" s="171"/>
      <c r="CN344" s="171"/>
      <c r="CO344" s="169"/>
      <c r="CP344" s="169"/>
      <c r="CQ344" s="166"/>
    </row>
    <row r="345" spans="1:95" ht="29">
      <c r="A345" s="28">
        <v>344</v>
      </c>
      <c r="B345" s="127" t="s">
        <v>3481</v>
      </c>
      <c r="C345" s="128" t="s">
        <v>3482</v>
      </c>
      <c r="D345" s="129" t="s">
        <v>1750</v>
      </c>
      <c r="E345" s="128" t="s">
        <v>5929</v>
      </c>
      <c r="F345" s="130" t="s">
        <v>5932</v>
      </c>
      <c r="G345" s="131" t="s">
        <v>1727</v>
      </c>
      <c r="H345" s="132" t="s">
        <v>5940</v>
      </c>
      <c r="I345" s="133"/>
      <c r="J345" s="134"/>
      <c r="K345" s="135"/>
      <c r="L345" s="136"/>
      <c r="M345" s="137"/>
      <c r="N345" s="138"/>
      <c r="O345" s="136"/>
      <c r="P345" s="168">
        <v>45786</v>
      </c>
      <c r="Q345" s="140">
        <v>45786</v>
      </c>
      <c r="R345" s="141"/>
      <c r="S345" s="142"/>
      <c r="T345" s="143"/>
      <c r="U345" s="138"/>
      <c r="V345" s="144" t="s">
        <v>3483</v>
      </c>
      <c r="W345" s="140">
        <v>36830</v>
      </c>
      <c r="X345" s="143">
        <f ca="1">IF(ISBLANK(W345),"di isi",DATEDIF(W345,NOW(),"y"))</f>
        <v>25</v>
      </c>
      <c r="Y345" s="143" t="str">
        <f ca="1">IF(X345&lt;18,"&lt;18",IF(AND(X345&gt;=18,X345&lt;=20),"18-20",IF(AND(X345&gt;=21,X345&lt;=30),"21-30",IF(AND(X345&gt;=31,X345&lt;=40),"31-40",IF(AND(X345&gt;=41,X345&lt;=50),"41-50",IF(AND(X345&gt;=51,X345&lt;=60),"51-60","&gt;60"))))))</f>
        <v>21-30</v>
      </c>
      <c r="Z345" s="138" t="s">
        <v>72</v>
      </c>
      <c r="AA345" s="138" t="s">
        <v>73</v>
      </c>
      <c r="AB345" s="145" t="s">
        <v>74</v>
      </c>
      <c r="AC345" s="134" t="s">
        <v>106</v>
      </c>
      <c r="AD345" s="146" t="s">
        <v>661</v>
      </c>
      <c r="AE345" s="146" t="s">
        <v>123</v>
      </c>
      <c r="AF345" s="147"/>
      <c r="AG345" s="148"/>
      <c r="AH345" s="148"/>
      <c r="AI345" s="149" t="s">
        <v>3484</v>
      </c>
      <c r="AJ345" s="144" t="s">
        <v>3485</v>
      </c>
      <c r="AK345" s="151">
        <f>LEN(AJ345)</f>
        <v>16</v>
      </c>
      <c r="AL345" s="152" t="s">
        <v>3486</v>
      </c>
      <c r="AM345" s="146" t="s">
        <v>1734</v>
      </c>
      <c r="AN345" s="146" t="s">
        <v>579</v>
      </c>
      <c r="AO345" s="146" t="s">
        <v>253</v>
      </c>
      <c r="AP345" s="146" t="s">
        <v>80</v>
      </c>
      <c r="AQ345" s="169" t="s">
        <v>81</v>
      </c>
      <c r="AR345" s="134"/>
      <c r="AS345" s="154" t="s">
        <v>3487</v>
      </c>
      <c r="AT345" s="155" t="s">
        <v>3488</v>
      </c>
      <c r="AU345" s="156" t="s">
        <v>3489</v>
      </c>
      <c r="AV345" s="156" t="s">
        <v>1854</v>
      </c>
      <c r="AW345" s="159" t="s">
        <v>3490</v>
      </c>
      <c r="AX345" s="169" t="s">
        <v>3491</v>
      </c>
      <c r="AY345" s="169" t="s">
        <v>1805</v>
      </c>
      <c r="AZ345" s="159" t="s">
        <v>3492</v>
      </c>
      <c r="BA345" s="169"/>
      <c r="BB345" s="136" t="s">
        <v>91</v>
      </c>
      <c r="BC345" s="160" t="s">
        <v>3493</v>
      </c>
      <c r="BD345" s="159" t="s">
        <v>3494</v>
      </c>
      <c r="BE345" s="159"/>
      <c r="BF345" s="138" t="s">
        <v>1810</v>
      </c>
      <c r="BG345" s="159" t="s">
        <v>3495</v>
      </c>
      <c r="BH345" s="138"/>
      <c r="BI345" s="161"/>
      <c r="BJ345" s="161"/>
      <c r="BK345" s="139"/>
      <c r="BL345" s="138"/>
      <c r="BM345" s="138"/>
      <c r="BN345" s="138"/>
      <c r="BO345" s="139"/>
      <c r="BP345" s="138"/>
      <c r="BQ345" s="138"/>
      <c r="BR345" s="138"/>
      <c r="BS345" s="139"/>
      <c r="BT345" s="138"/>
      <c r="BU345" s="138"/>
      <c r="BV345" s="138"/>
      <c r="BW345" s="139"/>
      <c r="BX345" s="138"/>
      <c r="BY345" s="138"/>
      <c r="BZ345" s="138"/>
      <c r="CA345" s="139"/>
      <c r="CB345" s="138"/>
      <c r="CC345" s="138"/>
      <c r="CD345" s="138"/>
      <c r="CE345" s="139"/>
      <c r="CF345" s="168"/>
      <c r="CG345" s="143" t="str">
        <f t="shared" si="3"/>
        <v/>
      </c>
      <c r="CH345" s="143" t="str">
        <f t="shared" si="4"/>
        <v/>
      </c>
      <c r="CI345" s="162"/>
      <c r="CJ345" s="143" t="s">
        <v>1752</v>
      </c>
      <c r="CK345" s="163"/>
      <c r="CL345" s="170"/>
      <c r="CM345" s="171"/>
      <c r="CN345" s="171"/>
      <c r="CO345" s="169"/>
      <c r="CP345" s="169"/>
      <c r="CQ345" s="166"/>
    </row>
    <row r="346" spans="1:95" ht="29">
      <c r="A346" s="103">
        <v>345</v>
      </c>
      <c r="B346" s="127" t="s">
        <v>3507</v>
      </c>
      <c r="C346" s="128" t="s">
        <v>3508</v>
      </c>
      <c r="D346" s="129" t="s">
        <v>1750</v>
      </c>
      <c r="E346" s="128" t="s">
        <v>5929</v>
      </c>
      <c r="F346" s="130" t="s">
        <v>5932</v>
      </c>
      <c r="G346" s="131" t="s">
        <v>1727</v>
      </c>
      <c r="H346" s="132" t="s">
        <v>5940</v>
      </c>
      <c r="I346" s="133"/>
      <c r="J346" s="134"/>
      <c r="K346" s="135"/>
      <c r="L346" s="136"/>
      <c r="M346" s="137"/>
      <c r="N346" s="138"/>
      <c r="O346" s="136"/>
      <c r="P346" s="168">
        <v>45786</v>
      </c>
      <c r="Q346" s="140">
        <v>45786</v>
      </c>
      <c r="R346" s="141"/>
      <c r="S346" s="142"/>
      <c r="T346" s="143"/>
      <c r="U346" s="138"/>
      <c r="V346" s="144" t="s">
        <v>3509</v>
      </c>
      <c r="W346" s="140">
        <v>24792</v>
      </c>
      <c r="X346" s="143">
        <f ca="1">IF(ISBLANK(W346),"di isi",DATEDIF(W346,NOW(),"y"))</f>
        <v>58</v>
      </c>
      <c r="Y346" s="143" t="str">
        <f ca="1">IF(X346&lt;18,"&lt;18",IF(AND(X346&gt;=18,X346&lt;=20),"18-20",IF(AND(X346&gt;=21,X346&lt;=30),"21-30",IF(AND(X346&gt;=31,X346&lt;=40),"31-40",IF(AND(X346&gt;=41,X346&lt;=50),"41-50",IF(AND(X346&gt;=51,X346&lt;=60),"51-60","&gt;60"))))))</f>
        <v>51-60</v>
      </c>
      <c r="Z346" s="138" t="s">
        <v>72</v>
      </c>
      <c r="AA346" s="138" t="s">
        <v>73</v>
      </c>
      <c r="AB346" s="145" t="s">
        <v>74</v>
      </c>
      <c r="AC346" s="134" t="s">
        <v>106</v>
      </c>
      <c r="AD346" s="146" t="s">
        <v>108</v>
      </c>
      <c r="AE346" s="146" t="s">
        <v>123</v>
      </c>
      <c r="AF346" s="147"/>
      <c r="AG346" s="148"/>
      <c r="AH346" s="148"/>
      <c r="AI346" s="149" t="s">
        <v>3510</v>
      </c>
      <c r="AJ346" s="144" t="s">
        <v>3511</v>
      </c>
      <c r="AK346" s="151">
        <f>LEN(AJ346)</f>
        <v>16</v>
      </c>
      <c r="AL346" s="152" t="s">
        <v>3512</v>
      </c>
      <c r="AM346" s="146" t="s">
        <v>507</v>
      </c>
      <c r="AN346" s="146" t="s">
        <v>559</v>
      </c>
      <c r="AO346" s="146" t="s">
        <v>111</v>
      </c>
      <c r="AP346" s="146" t="s">
        <v>80</v>
      </c>
      <c r="AQ346" s="169" t="s">
        <v>81</v>
      </c>
      <c r="AR346" s="134"/>
      <c r="AS346" s="154" t="s">
        <v>3513</v>
      </c>
      <c r="AT346" s="155" t="s">
        <v>3514</v>
      </c>
      <c r="AU346" s="156" t="s">
        <v>3515</v>
      </c>
      <c r="AV346" s="156" t="s">
        <v>1738</v>
      </c>
      <c r="AW346" s="159" t="s">
        <v>3516</v>
      </c>
      <c r="AX346" s="169" t="s">
        <v>3517</v>
      </c>
      <c r="AY346" s="169" t="s">
        <v>1835</v>
      </c>
      <c r="AZ346" s="159" t="s">
        <v>3518</v>
      </c>
      <c r="BA346" s="169"/>
      <c r="BB346" s="136" t="s">
        <v>91</v>
      </c>
      <c r="BC346" s="160"/>
      <c r="BD346" s="239" t="s">
        <v>3519</v>
      </c>
      <c r="BE346" s="159"/>
      <c r="BF346" s="138" t="s">
        <v>1743</v>
      </c>
      <c r="BG346" s="159" t="s">
        <v>3520</v>
      </c>
      <c r="BH346" s="138" t="s">
        <v>3521</v>
      </c>
      <c r="BI346" s="161" t="s">
        <v>1746</v>
      </c>
      <c r="BJ346" s="161" t="s">
        <v>111</v>
      </c>
      <c r="BK346" s="139">
        <v>31021</v>
      </c>
      <c r="BL346" s="138" t="s">
        <v>3522</v>
      </c>
      <c r="BM346" s="138" t="s">
        <v>1746</v>
      </c>
      <c r="BN346" s="138" t="s">
        <v>80</v>
      </c>
      <c r="BO346" s="139">
        <v>40089</v>
      </c>
      <c r="BP346" s="138" t="s">
        <v>3523</v>
      </c>
      <c r="BQ346" s="138" t="s">
        <v>1750</v>
      </c>
      <c r="BR346" s="138" t="s">
        <v>3509</v>
      </c>
      <c r="BS346" s="139">
        <v>41822</v>
      </c>
      <c r="BT346" s="138" t="s">
        <v>3524</v>
      </c>
      <c r="BU346" s="138" t="s">
        <v>1746</v>
      </c>
      <c r="BV346" s="138" t="s">
        <v>559</v>
      </c>
      <c r="BW346" s="139">
        <v>42440</v>
      </c>
      <c r="BX346" s="138"/>
      <c r="BY346" s="138"/>
      <c r="BZ346" s="138"/>
      <c r="CA346" s="139"/>
      <c r="CB346" s="138"/>
      <c r="CC346" s="138"/>
      <c r="CD346" s="138"/>
      <c r="CE346" s="139"/>
      <c r="CF346" s="168"/>
      <c r="CG346" s="143" t="str">
        <f t="shared" si="3"/>
        <v/>
      </c>
      <c r="CH346" s="143" t="str">
        <f t="shared" si="4"/>
        <v/>
      </c>
      <c r="CI346" s="162"/>
      <c r="CJ346" s="143" t="s">
        <v>1752</v>
      </c>
      <c r="CK346" s="163"/>
      <c r="CL346" s="170"/>
      <c r="CM346" s="171"/>
      <c r="CN346" s="171"/>
      <c r="CO346" s="169"/>
      <c r="CP346" s="169"/>
      <c r="CQ346" s="166"/>
    </row>
    <row r="347" spans="1:95" ht="29">
      <c r="A347" s="28">
        <v>346</v>
      </c>
      <c r="B347" s="127" t="s">
        <v>3525</v>
      </c>
      <c r="C347" s="128" t="s">
        <v>3526</v>
      </c>
      <c r="D347" s="129" t="s">
        <v>1750</v>
      </c>
      <c r="E347" s="128" t="s">
        <v>5929</v>
      </c>
      <c r="F347" s="130" t="s">
        <v>5932</v>
      </c>
      <c r="G347" s="131" t="s">
        <v>1727</v>
      </c>
      <c r="H347" s="132" t="s">
        <v>5940</v>
      </c>
      <c r="I347" s="133"/>
      <c r="J347" s="134"/>
      <c r="K347" s="135"/>
      <c r="L347" s="136"/>
      <c r="M347" s="137"/>
      <c r="N347" s="138"/>
      <c r="O347" s="136"/>
      <c r="P347" s="168">
        <v>45786</v>
      </c>
      <c r="Q347" s="140">
        <v>45786</v>
      </c>
      <c r="R347" s="141"/>
      <c r="S347" s="142"/>
      <c r="T347" s="143"/>
      <c r="U347" s="138"/>
      <c r="V347" s="144" t="s">
        <v>111</v>
      </c>
      <c r="W347" s="140">
        <v>38328</v>
      </c>
      <c r="X347" s="143">
        <f ca="1">IF(ISBLANK(W347),"di isi",DATEDIF(W347,NOW(),"y"))</f>
        <v>20</v>
      </c>
      <c r="Y347" s="143" t="str">
        <f ca="1">IF(X347&lt;18,"&lt;18",IF(AND(X347&gt;=18,X347&lt;=20),"18-20",IF(AND(X347&gt;=21,X347&lt;=30),"21-30",IF(AND(X347&gt;=31,X347&lt;=40),"31-40",IF(AND(X347&gt;=41,X347&lt;=50),"41-50",IF(AND(X347&gt;=51,X347&lt;=60),"51-60","&gt;60"))))))</f>
        <v>18-20</v>
      </c>
      <c r="Z347" s="138" t="s">
        <v>72</v>
      </c>
      <c r="AA347" s="138" t="s">
        <v>73</v>
      </c>
      <c r="AB347" s="145" t="s">
        <v>74</v>
      </c>
      <c r="AC347" s="134" t="s">
        <v>106</v>
      </c>
      <c r="AD347" s="146" t="s">
        <v>661</v>
      </c>
      <c r="AE347" s="146" t="s">
        <v>123</v>
      </c>
      <c r="AF347" s="147"/>
      <c r="AG347" s="148"/>
      <c r="AH347" s="148"/>
      <c r="AI347" s="149" t="s">
        <v>3527</v>
      </c>
      <c r="AJ347" s="144" t="s">
        <v>3528</v>
      </c>
      <c r="AK347" s="151">
        <f>LEN(AJ347)</f>
        <v>16</v>
      </c>
      <c r="AL347" s="152" t="s">
        <v>3529</v>
      </c>
      <c r="AM347" s="146" t="s">
        <v>3530</v>
      </c>
      <c r="AN347" s="146" t="s">
        <v>203</v>
      </c>
      <c r="AO347" s="146" t="s">
        <v>111</v>
      </c>
      <c r="AP347" s="146" t="s">
        <v>80</v>
      </c>
      <c r="AQ347" s="169" t="s">
        <v>81</v>
      </c>
      <c r="AR347" s="134"/>
      <c r="AS347" s="154" t="s">
        <v>3531</v>
      </c>
      <c r="AT347" s="155" t="s">
        <v>3532</v>
      </c>
      <c r="AU347" s="156" t="s">
        <v>3533</v>
      </c>
      <c r="AV347" s="156" t="s">
        <v>1738</v>
      </c>
      <c r="AW347" s="159" t="s">
        <v>3534</v>
      </c>
      <c r="AX347" s="169" t="s">
        <v>3533</v>
      </c>
      <c r="AY347" s="169" t="s">
        <v>3535</v>
      </c>
      <c r="AZ347" s="159" t="s">
        <v>3534</v>
      </c>
      <c r="BA347" s="169"/>
      <c r="BB347" s="136" t="s">
        <v>91</v>
      </c>
      <c r="BC347" s="160"/>
      <c r="BD347" s="159" t="s">
        <v>3536</v>
      </c>
      <c r="BE347" s="159"/>
      <c r="BF347" s="138" t="s">
        <v>1743</v>
      </c>
      <c r="BG347" s="159" t="s">
        <v>3537</v>
      </c>
      <c r="BH347" s="138" t="s">
        <v>3538</v>
      </c>
      <c r="BI347" s="161" t="s">
        <v>1746</v>
      </c>
      <c r="BJ347" s="161" t="s">
        <v>111</v>
      </c>
      <c r="BK347" s="139">
        <v>39183</v>
      </c>
      <c r="BL347" s="138"/>
      <c r="BM347" s="138"/>
      <c r="BN347" s="138"/>
      <c r="BO347" s="139"/>
      <c r="BP347" s="138"/>
      <c r="BQ347" s="138"/>
      <c r="BR347" s="138"/>
      <c r="BS347" s="139"/>
      <c r="BT347" s="138"/>
      <c r="BU347" s="138"/>
      <c r="BV347" s="138"/>
      <c r="BW347" s="139"/>
      <c r="BX347" s="138"/>
      <c r="BY347" s="138"/>
      <c r="BZ347" s="138"/>
      <c r="CA347" s="139"/>
      <c r="CB347" s="138"/>
      <c r="CC347" s="138"/>
      <c r="CD347" s="138"/>
      <c r="CE347" s="139"/>
      <c r="CF347" s="168"/>
      <c r="CG347" s="143" t="str">
        <f t="shared" si="3"/>
        <v/>
      </c>
      <c r="CH347" s="143" t="str">
        <f t="shared" si="4"/>
        <v/>
      </c>
      <c r="CI347" s="162"/>
      <c r="CJ347" s="143" t="s">
        <v>1752</v>
      </c>
      <c r="CK347" s="163"/>
      <c r="CL347" s="170"/>
      <c r="CM347" s="171"/>
      <c r="CN347" s="171"/>
      <c r="CO347" s="169"/>
      <c r="CP347" s="169"/>
      <c r="CQ347" s="166"/>
    </row>
    <row r="348" spans="1:95" ht="29">
      <c r="A348" s="28">
        <v>347</v>
      </c>
      <c r="B348" s="127" t="s">
        <v>3626</v>
      </c>
      <c r="C348" s="128" t="s">
        <v>3627</v>
      </c>
      <c r="D348" s="129" t="s">
        <v>1750</v>
      </c>
      <c r="E348" s="128" t="s">
        <v>5929</v>
      </c>
      <c r="F348" s="130" t="s">
        <v>5932</v>
      </c>
      <c r="G348" s="131" t="s">
        <v>1727</v>
      </c>
      <c r="H348" s="132" t="s">
        <v>5940</v>
      </c>
      <c r="I348" s="133"/>
      <c r="J348" s="134"/>
      <c r="K348" s="135"/>
      <c r="L348" s="136"/>
      <c r="M348" s="137"/>
      <c r="N348" s="138"/>
      <c r="O348" s="136"/>
      <c r="P348" s="168">
        <v>45786</v>
      </c>
      <c r="Q348" s="140">
        <v>45786</v>
      </c>
      <c r="R348" s="141"/>
      <c r="S348" s="142"/>
      <c r="T348" s="143"/>
      <c r="U348" s="138"/>
      <c r="V348" s="144" t="s">
        <v>2234</v>
      </c>
      <c r="W348" s="140">
        <v>31959</v>
      </c>
      <c r="X348" s="143">
        <f ca="1">IF(ISBLANK(W348),"di isi",DATEDIF(W348,NOW(),"y"))</f>
        <v>38</v>
      </c>
      <c r="Y348" s="143" t="str">
        <f ca="1">IF(X348&lt;18,"&lt;18",IF(AND(X348&gt;=18,X348&lt;=20),"18-20",IF(AND(X348&gt;=21,X348&lt;=30),"21-30",IF(AND(X348&gt;=31,X348&lt;=40),"31-40",IF(AND(X348&gt;=41,X348&lt;=50),"41-50",IF(AND(X348&gt;=51,X348&lt;=60),"51-60","&gt;60"))))))</f>
        <v>31-40</v>
      </c>
      <c r="Z348" s="138" t="s">
        <v>72</v>
      </c>
      <c r="AA348" s="138" t="s">
        <v>73</v>
      </c>
      <c r="AB348" s="145" t="s">
        <v>74</v>
      </c>
      <c r="AC348" s="134" t="s">
        <v>106</v>
      </c>
      <c r="AD348" s="146" t="s">
        <v>108</v>
      </c>
      <c r="AE348" s="146" t="s">
        <v>123</v>
      </c>
      <c r="AF348" s="147"/>
      <c r="AG348" s="148"/>
      <c r="AH348" s="148"/>
      <c r="AI348" s="149" t="s">
        <v>3628</v>
      </c>
      <c r="AJ348" s="144" t="s">
        <v>3629</v>
      </c>
      <c r="AK348" s="151">
        <f>LEN(AJ348)</f>
        <v>16</v>
      </c>
      <c r="AL348" s="152" t="s">
        <v>110</v>
      </c>
      <c r="AM348" s="146" t="s">
        <v>1734</v>
      </c>
      <c r="AN348" s="146" t="s">
        <v>110</v>
      </c>
      <c r="AO348" s="146" t="s">
        <v>111</v>
      </c>
      <c r="AP348" s="146" t="s">
        <v>80</v>
      </c>
      <c r="AQ348" s="169" t="s">
        <v>81</v>
      </c>
      <c r="AR348" s="134"/>
      <c r="AS348" s="154" t="s">
        <v>3630</v>
      </c>
      <c r="AT348" s="155" t="s">
        <v>3631</v>
      </c>
      <c r="AU348" s="156" t="s">
        <v>3632</v>
      </c>
      <c r="AV348" s="156" t="s">
        <v>1835</v>
      </c>
      <c r="AW348" s="159" t="s">
        <v>3633</v>
      </c>
      <c r="AX348" s="169" t="s">
        <v>3634</v>
      </c>
      <c r="AY348" s="169" t="s">
        <v>1738</v>
      </c>
      <c r="AZ348" s="159" t="s">
        <v>3635</v>
      </c>
      <c r="BA348" s="169"/>
      <c r="BB348" s="136" t="s">
        <v>91</v>
      </c>
      <c r="BC348" s="160"/>
      <c r="BD348" s="159" t="s">
        <v>3636</v>
      </c>
      <c r="BE348" s="159"/>
      <c r="BF348" s="138" t="s">
        <v>1743</v>
      </c>
      <c r="BG348" s="159" t="s">
        <v>3637</v>
      </c>
      <c r="BH348" s="138" t="s">
        <v>3638</v>
      </c>
      <c r="BI348" s="161" t="s">
        <v>1746</v>
      </c>
      <c r="BJ348" s="161" t="s">
        <v>3118</v>
      </c>
      <c r="BK348" s="139">
        <v>32325</v>
      </c>
      <c r="BL348" s="138" t="s">
        <v>3639</v>
      </c>
      <c r="BM348" s="138" t="s">
        <v>1750</v>
      </c>
      <c r="BN348" s="138" t="s">
        <v>2247</v>
      </c>
      <c r="BO348" s="139">
        <v>40360</v>
      </c>
      <c r="BP348" s="138" t="s">
        <v>3640</v>
      </c>
      <c r="BQ348" s="138" t="s">
        <v>1750</v>
      </c>
      <c r="BR348" s="138" t="s">
        <v>2234</v>
      </c>
      <c r="BS348" s="139">
        <v>40725</v>
      </c>
      <c r="BT348" s="138" t="s">
        <v>3641</v>
      </c>
      <c r="BU348" s="138" t="s">
        <v>1746</v>
      </c>
      <c r="BV348" s="138" t="s">
        <v>2234</v>
      </c>
      <c r="BW348" s="139">
        <v>41667</v>
      </c>
      <c r="BX348" s="138"/>
      <c r="BY348" s="138"/>
      <c r="BZ348" s="138"/>
      <c r="CA348" s="139"/>
      <c r="CB348" s="138"/>
      <c r="CC348" s="138"/>
      <c r="CD348" s="138"/>
      <c r="CE348" s="139"/>
      <c r="CF348" s="168"/>
      <c r="CG348" s="143" t="str">
        <f t="shared" si="3"/>
        <v/>
      </c>
      <c r="CH348" s="143" t="str">
        <f t="shared" si="4"/>
        <v/>
      </c>
      <c r="CI348" s="162"/>
      <c r="CJ348" s="143" t="s">
        <v>1752</v>
      </c>
      <c r="CK348" s="163"/>
      <c r="CL348" s="170"/>
      <c r="CM348" s="171"/>
      <c r="CN348" s="171"/>
      <c r="CO348" s="169"/>
      <c r="CP348" s="169"/>
      <c r="CQ348" s="166"/>
    </row>
    <row r="349" spans="1:95" ht="29">
      <c r="A349" s="103">
        <v>348</v>
      </c>
      <c r="B349" s="127" t="s">
        <v>3657</v>
      </c>
      <c r="C349" s="128" t="s">
        <v>3658</v>
      </c>
      <c r="D349" s="129" t="s">
        <v>1750</v>
      </c>
      <c r="E349" s="128" t="s">
        <v>5929</v>
      </c>
      <c r="F349" s="130" t="s">
        <v>5932</v>
      </c>
      <c r="G349" s="131" t="s">
        <v>1727</v>
      </c>
      <c r="H349" s="132" t="s">
        <v>5940</v>
      </c>
      <c r="I349" s="133"/>
      <c r="J349" s="134"/>
      <c r="K349" s="135"/>
      <c r="L349" s="136"/>
      <c r="M349" s="137"/>
      <c r="N349" s="138"/>
      <c r="O349" s="136"/>
      <c r="P349" s="168">
        <v>45786</v>
      </c>
      <c r="Q349" s="140">
        <v>45786</v>
      </c>
      <c r="R349" s="141"/>
      <c r="S349" s="142"/>
      <c r="T349" s="143"/>
      <c r="U349" s="138"/>
      <c r="V349" s="144" t="s">
        <v>3659</v>
      </c>
      <c r="W349" s="140">
        <v>35883</v>
      </c>
      <c r="X349" s="143">
        <f ca="1">IF(ISBLANK(W349),"di isi",DATEDIF(W349,NOW(),"y"))</f>
        <v>27</v>
      </c>
      <c r="Y349" s="143" t="str">
        <f ca="1">IF(X349&lt;18,"&lt;18",IF(AND(X349&gt;=18,X349&lt;=20),"18-20",IF(AND(X349&gt;=21,X349&lt;=30),"21-30",IF(AND(X349&gt;=31,X349&lt;=40),"31-40",IF(AND(X349&gt;=41,X349&lt;=50),"41-50",IF(AND(X349&gt;=51,X349&lt;=60),"51-60","&gt;60"))))))</f>
        <v>21-30</v>
      </c>
      <c r="Z349" s="138" t="s">
        <v>72</v>
      </c>
      <c r="AA349" s="138" t="s">
        <v>73</v>
      </c>
      <c r="AB349" s="145" t="s">
        <v>74</v>
      </c>
      <c r="AC349" s="134" t="s">
        <v>469</v>
      </c>
      <c r="AD349" s="146" t="s">
        <v>3660</v>
      </c>
      <c r="AE349" s="146" t="s">
        <v>123</v>
      </c>
      <c r="AF349" s="147"/>
      <c r="AG349" s="148"/>
      <c r="AH349" s="148"/>
      <c r="AI349" s="149" t="s">
        <v>3661</v>
      </c>
      <c r="AJ349" s="144" t="s">
        <v>3662</v>
      </c>
      <c r="AK349" s="151">
        <f>LEN(AJ349)</f>
        <v>16</v>
      </c>
      <c r="AL349" s="152" t="s">
        <v>2800</v>
      </c>
      <c r="AM349" s="146" t="s">
        <v>2156</v>
      </c>
      <c r="AN349" s="146" t="s">
        <v>311</v>
      </c>
      <c r="AO349" s="146" t="s">
        <v>311</v>
      </c>
      <c r="AP349" s="146" t="s">
        <v>80</v>
      </c>
      <c r="AQ349" s="169" t="s">
        <v>81</v>
      </c>
      <c r="AR349" s="134"/>
      <c r="AS349" s="154" t="s">
        <v>3663</v>
      </c>
      <c r="AT349" s="155" t="s">
        <v>3664</v>
      </c>
      <c r="AU349" s="156" t="s">
        <v>3665</v>
      </c>
      <c r="AV349" s="156" t="s">
        <v>1741</v>
      </c>
      <c r="AW349" s="159" t="s">
        <v>3666</v>
      </c>
      <c r="AX349" s="169" t="s">
        <v>3667</v>
      </c>
      <c r="AY349" s="169" t="s">
        <v>3112</v>
      </c>
      <c r="AZ349" s="159" t="s">
        <v>3668</v>
      </c>
      <c r="BA349" s="169"/>
      <c r="BB349" s="136" t="s">
        <v>91</v>
      </c>
      <c r="BC349" s="160"/>
      <c r="BD349" s="159" t="s">
        <v>3669</v>
      </c>
      <c r="BE349" s="159"/>
      <c r="BF349" s="138" t="s">
        <v>1810</v>
      </c>
      <c r="BG349" s="159" t="s">
        <v>3670</v>
      </c>
      <c r="BH349" s="138"/>
      <c r="BI349" s="161"/>
      <c r="BJ349" s="161"/>
      <c r="BK349" s="139"/>
      <c r="BL349" s="138"/>
      <c r="BM349" s="138"/>
      <c r="BN349" s="138"/>
      <c r="BO349" s="139"/>
      <c r="BP349" s="138"/>
      <c r="BQ349" s="138"/>
      <c r="BR349" s="138"/>
      <c r="BS349" s="139"/>
      <c r="BT349" s="138"/>
      <c r="BU349" s="138"/>
      <c r="BV349" s="138"/>
      <c r="BW349" s="139"/>
      <c r="BX349" s="138"/>
      <c r="BY349" s="138"/>
      <c r="BZ349" s="138"/>
      <c r="CA349" s="139"/>
      <c r="CB349" s="138"/>
      <c r="CC349" s="138"/>
      <c r="CD349" s="138"/>
      <c r="CE349" s="139"/>
      <c r="CF349" s="168"/>
      <c r="CG349" s="143" t="str">
        <f t="shared" si="3"/>
        <v/>
      </c>
      <c r="CH349" s="143" t="str">
        <f t="shared" si="4"/>
        <v/>
      </c>
      <c r="CI349" s="162"/>
      <c r="CJ349" s="143" t="s">
        <v>1752</v>
      </c>
      <c r="CK349" s="163"/>
      <c r="CL349" s="170"/>
      <c r="CM349" s="171"/>
      <c r="CN349" s="171"/>
      <c r="CO349" s="169"/>
      <c r="CP349" s="169"/>
      <c r="CQ349" s="166"/>
    </row>
    <row r="350" spans="1:95" ht="15">
      <c r="A350" s="28">
        <v>349</v>
      </c>
      <c r="B350" s="127" t="s">
        <v>3671</v>
      </c>
      <c r="C350" s="128" t="s">
        <v>3672</v>
      </c>
      <c r="D350" s="129" t="s">
        <v>1750</v>
      </c>
      <c r="E350" s="128" t="s">
        <v>5929</v>
      </c>
      <c r="F350" s="130" t="s">
        <v>5932</v>
      </c>
      <c r="G350" s="131" t="s">
        <v>1727</v>
      </c>
      <c r="H350" s="132" t="s">
        <v>5940</v>
      </c>
      <c r="I350" s="133"/>
      <c r="J350" s="134"/>
      <c r="K350" s="135"/>
      <c r="L350" s="136"/>
      <c r="M350" s="137"/>
      <c r="N350" s="138"/>
      <c r="O350" s="136"/>
      <c r="P350" s="168">
        <v>45786</v>
      </c>
      <c r="Q350" s="140">
        <v>45786</v>
      </c>
      <c r="R350" s="141"/>
      <c r="S350" s="142"/>
      <c r="T350" s="143"/>
      <c r="U350" s="138"/>
      <c r="V350" s="144" t="s">
        <v>3673</v>
      </c>
      <c r="W350" s="140">
        <v>37282</v>
      </c>
      <c r="X350" s="143">
        <f ca="1">IF(ISBLANK(W350),"di isi",DATEDIF(W350,NOW(),"y"))</f>
        <v>23</v>
      </c>
      <c r="Y350" s="143" t="str">
        <f ca="1">IF(X350&lt;18,"&lt;18",IF(AND(X350&gt;=18,X350&lt;=20),"18-20",IF(AND(X350&gt;=21,X350&lt;=30),"21-30",IF(AND(X350&gt;=31,X350&lt;=40),"31-40",IF(AND(X350&gt;=41,X350&lt;=50),"41-50",IF(AND(X350&gt;=51,X350&lt;=60),"51-60","&gt;60"))))))</f>
        <v>21-30</v>
      </c>
      <c r="Z350" s="138" t="s">
        <v>72</v>
      </c>
      <c r="AA350" s="138" t="s">
        <v>73</v>
      </c>
      <c r="AB350" s="145" t="s">
        <v>328</v>
      </c>
      <c r="AC350" s="134" t="s">
        <v>106</v>
      </c>
      <c r="AD350" s="146" t="s">
        <v>286</v>
      </c>
      <c r="AE350" s="146" t="s">
        <v>287</v>
      </c>
      <c r="AF350" s="147"/>
      <c r="AG350" s="148"/>
      <c r="AH350" s="148"/>
      <c r="AI350" s="149" t="s">
        <v>3674</v>
      </c>
      <c r="AJ350" s="144" t="s">
        <v>3675</v>
      </c>
      <c r="AK350" s="151">
        <f>LEN(AJ350)</f>
        <v>16</v>
      </c>
      <c r="AL350" s="152" t="s">
        <v>3676</v>
      </c>
      <c r="AM350" s="146" t="s">
        <v>3677</v>
      </c>
      <c r="AN350" s="146" t="s">
        <v>3676</v>
      </c>
      <c r="AO350" s="146" t="s">
        <v>311</v>
      </c>
      <c r="AP350" s="146" t="s">
        <v>80</v>
      </c>
      <c r="AQ350" s="169" t="s">
        <v>81</v>
      </c>
      <c r="AR350" s="134"/>
      <c r="AS350" s="154" t="s">
        <v>3678</v>
      </c>
      <c r="AT350" s="155" t="s">
        <v>3679</v>
      </c>
      <c r="AU350" s="156" t="s">
        <v>3680</v>
      </c>
      <c r="AV350" s="156" t="s">
        <v>2931</v>
      </c>
      <c r="AW350" s="159" t="s">
        <v>3679</v>
      </c>
      <c r="AX350" s="169" t="s">
        <v>3681</v>
      </c>
      <c r="AY350" s="169" t="s">
        <v>2931</v>
      </c>
      <c r="AZ350" s="159" t="s">
        <v>3682</v>
      </c>
      <c r="BA350" s="169"/>
      <c r="BB350" s="136" t="s">
        <v>91</v>
      </c>
      <c r="BC350" s="160"/>
      <c r="BD350" s="159" t="s">
        <v>3683</v>
      </c>
      <c r="BE350" s="159"/>
      <c r="BF350" s="138" t="s">
        <v>1810</v>
      </c>
      <c r="BG350" s="159" t="s">
        <v>3684</v>
      </c>
      <c r="BH350" s="138"/>
      <c r="BI350" s="161"/>
      <c r="BJ350" s="161"/>
      <c r="BK350" s="139"/>
      <c r="BL350" s="138"/>
      <c r="BM350" s="138"/>
      <c r="BN350" s="138"/>
      <c r="BO350" s="139"/>
      <c r="BP350" s="138"/>
      <c r="BQ350" s="138"/>
      <c r="BR350" s="138"/>
      <c r="BS350" s="139"/>
      <c r="BT350" s="138"/>
      <c r="BU350" s="138"/>
      <c r="BV350" s="138"/>
      <c r="BW350" s="139"/>
      <c r="BX350" s="138"/>
      <c r="BY350" s="138"/>
      <c r="BZ350" s="138"/>
      <c r="CA350" s="139"/>
      <c r="CB350" s="138"/>
      <c r="CC350" s="138"/>
      <c r="CD350" s="138"/>
      <c r="CE350" s="139"/>
      <c r="CF350" s="168"/>
      <c r="CG350" s="143" t="str">
        <f t="shared" si="3"/>
        <v/>
      </c>
      <c r="CH350" s="143" t="str">
        <f t="shared" si="4"/>
        <v/>
      </c>
      <c r="CI350" s="162"/>
      <c r="CJ350" s="143" t="s">
        <v>1752</v>
      </c>
      <c r="CK350" s="163"/>
      <c r="CL350" s="170"/>
      <c r="CM350" s="171"/>
      <c r="CN350" s="171"/>
      <c r="CO350" s="169"/>
      <c r="CP350" s="169"/>
      <c r="CQ350" s="166"/>
    </row>
    <row r="351" spans="1:95" ht="29">
      <c r="A351" s="28">
        <v>350</v>
      </c>
      <c r="B351" s="127" t="s">
        <v>3685</v>
      </c>
      <c r="C351" s="128" t="s">
        <v>3686</v>
      </c>
      <c r="D351" s="129" t="s">
        <v>1750</v>
      </c>
      <c r="E351" s="128" t="s">
        <v>5929</v>
      </c>
      <c r="F351" s="130" t="s">
        <v>5932</v>
      </c>
      <c r="G351" s="131" t="s">
        <v>1727</v>
      </c>
      <c r="H351" s="132" t="s">
        <v>5940</v>
      </c>
      <c r="I351" s="133"/>
      <c r="J351" s="134"/>
      <c r="K351" s="135"/>
      <c r="L351" s="136"/>
      <c r="M351" s="137"/>
      <c r="N351" s="138"/>
      <c r="O351" s="136"/>
      <c r="P351" s="168">
        <v>45786</v>
      </c>
      <c r="Q351" s="140">
        <v>45786</v>
      </c>
      <c r="R351" s="141"/>
      <c r="S351" s="142"/>
      <c r="T351" s="143"/>
      <c r="U351" s="138"/>
      <c r="V351" s="144" t="s">
        <v>3687</v>
      </c>
      <c r="W351" s="140">
        <v>34188</v>
      </c>
      <c r="X351" s="143">
        <f ca="1">IF(ISBLANK(W351),"di isi",DATEDIF(W351,NOW(),"y"))</f>
        <v>32</v>
      </c>
      <c r="Y351" s="143" t="str">
        <f ca="1">IF(X351&lt;18,"&lt;18",IF(AND(X351&gt;=18,X351&lt;=20),"18-20",IF(AND(X351&gt;=21,X351&lt;=30),"21-30",IF(AND(X351&gt;=31,X351&lt;=40),"31-40",IF(AND(X351&gt;=41,X351&lt;=50),"41-50",IF(AND(X351&gt;=51,X351&lt;=60),"51-60","&gt;60"))))))</f>
        <v>31-40</v>
      </c>
      <c r="Z351" s="138" t="s">
        <v>72</v>
      </c>
      <c r="AA351" s="138" t="s">
        <v>73</v>
      </c>
      <c r="AB351" s="145" t="s">
        <v>74</v>
      </c>
      <c r="AC351" s="134" t="s">
        <v>184</v>
      </c>
      <c r="AD351" s="146" t="s">
        <v>2189</v>
      </c>
      <c r="AE351" s="146" t="s">
        <v>962</v>
      </c>
      <c r="AF351" s="147"/>
      <c r="AG351" s="148"/>
      <c r="AH351" s="148"/>
      <c r="AI351" s="149" t="s">
        <v>3688</v>
      </c>
      <c r="AJ351" s="144">
        <v>6405021905920000</v>
      </c>
      <c r="AK351" s="151">
        <f>LEN(AJ351)</f>
        <v>16</v>
      </c>
      <c r="AL351" s="152" t="s">
        <v>3689</v>
      </c>
      <c r="AM351" s="146" t="s">
        <v>1959</v>
      </c>
      <c r="AN351" s="146" t="s">
        <v>3690</v>
      </c>
      <c r="AO351" s="146" t="s">
        <v>3563</v>
      </c>
      <c r="AP351" s="146" t="s">
        <v>80</v>
      </c>
      <c r="AQ351" s="169" t="s">
        <v>81</v>
      </c>
      <c r="AR351" s="134"/>
      <c r="AS351" s="154" t="s">
        <v>3691</v>
      </c>
      <c r="AT351" s="155" t="s">
        <v>3692</v>
      </c>
      <c r="AU351" s="156" t="s">
        <v>3693</v>
      </c>
      <c r="AV351" s="156" t="s">
        <v>1738</v>
      </c>
      <c r="AW351" s="159" t="s">
        <v>3694</v>
      </c>
      <c r="AX351" s="169" t="s">
        <v>3695</v>
      </c>
      <c r="AY351" s="169" t="s">
        <v>1738</v>
      </c>
      <c r="AZ351" s="159" t="s">
        <v>3694</v>
      </c>
      <c r="BA351" s="169"/>
      <c r="BB351" s="136" t="s">
        <v>91</v>
      </c>
      <c r="BC351" s="160"/>
      <c r="BD351" s="159" t="s">
        <v>3696</v>
      </c>
      <c r="BE351" s="159"/>
      <c r="BF351" s="138" t="s">
        <v>1743</v>
      </c>
      <c r="BG351" s="159" t="s">
        <v>3697</v>
      </c>
      <c r="BH351" s="138" t="s">
        <v>3698</v>
      </c>
      <c r="BI351" s="161" t="s">
        <v>1746</v>
      </c>
      <c r="BJ351" s="161" t="s">
        <v>3699</v>
      </c>
      <c r="BK351" s="139">
        <v>35169</v>
      </c>
      <c r="BL351" s="138" t="s">
        <v>3700</v>
      </c>
      <c r="BM351" s="138" t="s">
        <v>1746</v>
      </c>
      <c r="BN351" s="138" t="s">
        <v>3699</v>
      </c>
      <c r="BO351" s="139">
        <v>43174</v>
      </c>
      <c r="BP351" s="138" t="s">
        <v>3701</v>
      </c>
      <c r="BQ351" s="138" t="s">
        <v>1746</v>
      </c>
      <c r="BR351" s="138" t="s">
        <v>3702</v>
      </c>
      <c r="BS351" s="139">
        <v>44647</v>
      </c>
      <c r="BT351" s="138"/>
      <c r="BU351" s="138"/>
      <c r="BV351" s="138"/>
      <c r="BW351" s="139"/>
      <c r="BX351" s="138"/>
      <c r="BY351" s="138"/>
      <c r="BZ351" s="138"/>
      <c r="CA351" s="139"/>
      <c r="CB351" s="138"/>
      <c r="CC351" s="138"/>
      <c r="CD351" s="138"/>
      <c r="CE351" s="139"/>
      <c r="CF351" s="168"/>
      <c r="CG351" s="143" t="str">
        <f t="shared" si="3"/>
        <v/>
      </c>
      <c r="CH351" s="143" t="str">
        <f t="shared" si="4"/>
        <v/>
      </c>
      <c r="CI351" s="162"/>
      <c r="CJ351" s="143" t="s">
        <v>1752</v>
      </c>
      <c r="CK351" s="163"/>
      <c r="CL351" s="170"/>
      <c r="CM351" s="171"/>
      <c r="CN351" s="171"/>
      <c r="CO351" s="169"/>
      <c r="CP351" s="169"/>
      <c r="CQ351" s="166"/>
    </row>
    <row r="352" spans="1:95" ht="29">
      <c r="A352" s="103">
        <v>351</v>
      </c>
      <c r="B352" s="127" t="s">
        <v>2833</v>
      </c>
      <c r="C352" s="128" t="s">
        <v>2834</v>
      </c>
      <c r="D352" s="129" t="s">
        <v>1750</v>
      </c>
      <c r="E352" s="128" t="s">
        <v>5929</v>
      </c>
      <c r="F352" s="130" t="s">
        <v>5930</v>
      </c>
      <c r="G352" s="174" t="s">
        <v>2835</v>
      </c>
      <c r="H352" s="132" t="s">
        <v>2836</v>
      </c>
      <c r="I352" s="133"/>
      <c r="J352" s="134"/>
      <c r="K352" s="135"/>
      <c r="L352" s="136"/>
      <c r="M352" s="137"/>
      <c r="N352" s="138"/>
      <c r="O352" s="136"/>
      <c r="P352" s="168">
        <v>45758</v>
      </c>
      <c r="Q352" s="140">
        <v>45758</v>
      </c>
      <c r="R352" s="141"/>
      <c r="S352" s="142"/>
      <c r="T352" s="143"/>
      <c r="U352" s="138"/>
      <c r="V352" s="144" t="s">
        <v>1101</v>
      </c>
      <c r="W352" s="140">
        <v>38961</v>
      </c>
      <c r="X352" s="143">
        <f ca="1">IF(ISBLANK(W352),"di isi",DATEDIF(W352,NOW(),"y"))</f>
        <v>19</v>
      </c>
      <c r="Y352" s="143" t="str">
        <f ca="1">IF(X352&lt;18,"&lt;18",IF(AND(X352&gt;=18,X352&lt;=20),"18-20",IF(AND(X352&gt;=21,X352&lt;=30),"21-30",IF(AND(X352&gt;=31,X352&lt;=40),"31-40",IF(AND(X352&gt;=41,X352&lt;=50),"41-50",IF(AND(X352&gt;=51,X352&lt;=60),"51-60","&gt;60"))))))</f>
        <v>18-20</v>
      </c>
      <c r="Z352" s="138" t="s">
        <v>72</v>
      </c>
      <c r="AA352" s="138" t="s">
        <v>73</v>
      </c>
      <c r="AB352" s="145" t="s">
        <v>74</v>
      </c>
      <c r="AC352" s="134" t="s">
        <v>184</v>
      </c>
      <c r="AD352" s="146" t="s">
        <v>2837</v>
      </c>
      <c r="AE352" s="146" t="s">
        <v>962</v>
      </c>
      <c r="AF352" s="147"/>
      <c r="AG352" s="148"/>
      <c r="AH352" s="148"/>
      <c r="AI352" s="149" t="s">
        <v>2838</v>
      </c>
      <c r="AJ352" s="144" t="s">
        <v>2839</v>
      </c>
      <c r="AK352" s="151">
        <f>LEN(AJ352)</f>
        <v>16</v>
      </c>
      <c r="AL352" s="152" t="s">
        <v>2840</v>
      </c>
      <c r="AM352" s="146" t="s">
        <v>1959</v>
      </c>
      <c r="AN352" s="146" t="s">
        <v>1101</v>
      </c>
      <c r="AO352" s="146" t="s">
        <v>1102</v>
      </c>
      <c r="AP352" s="146" t="s">
        <v>80</v>
      </c>
      <c r="AQ352" s="169" t="s">
        <v>81</v>
      </c>
      <c r="AR352" s="134"/>
      <c r="AS352" s="146"/>
      <c r="AT352" s="155" t="s">
        <v>2841</v>
      </c>
      <c r="AU352" s="156"/>
      <c r="AV352" s="156"/>
      <c r="AW352" s="159"/>
      <c r="AX352" s="169"/>
      <c r="AY352" s="169"/>
      <c r="AZ352" s="159"/>
      <c r="BA352" s="169"/>
      <c r="BB352" s="136" t="s">
        <v>91</v>
      </c>
      <c r="BC352" s="160"/>
      <c r="BD352" s="159"/>
      <c r="BE352" s="159"/>
      <c r="BF352" s="138" t="s">
        <v>1810</v>
      </c>
      <c r="BG352" s="159" t="s">
        <v>2842</v>
      </c>
      <c r="BH352" s="138"/>
      <c r="BI352" s="161"/>
      <c r="BJ352" s="161"/>
      <c r="BK352" s="139"/>
      <c r="BL352" s="138"/>
      <c r="BM352" s="138"/>
      <c r="BN352" s="138"/>
      <c r="BO352" s="139"/>
      <c r="BP352" s="138"/>
      <c r="BQ352" s="138"/>
      <c r="BR352" s="138"/>
      <c r="BS352" s="139"/>
      <c r="BT352" s="138"/>
      <c r="BU352" s="138"/>
      <c r="BV352" s="138"/>
      <c r="BW352" s="139"/>
      <c r="BX352" s="138"/>
      <c r="BY352" s="138"/>
      <c r="BZ352" s="138"/>
      <c r="CA352" s="139"/>
      <c r="CB352" s="138"/>
      <c r="CC352" s="138"/>
      <c r="CD352" s="138"/>
      <c r="CE352" s="139"/>
      <c r="CF352" s="168"/>
      <c r="CG352" s="143" t="str">
        <f t="shared" si="3"/>
        <v/>
      </c>
      <c r="CH352" s="143" t="str">
        <f t="shared" si="4"/>
        <v/>
      </c>
      <c r="CI352" s="162"/>
      <c r="CJ352" s="143" t="s">
        <v>1752</v>
      </c>
      <c r="CK352" s="163"/>
      <c r="CL352" s="170"/>
      <c r="CM352" s="171"/>
      <c r="CN352" s="171"/>
      <c r="CO352" s="169"/>
      <c r="CP352" s="169"/>
      <c r="CQ352" s="166"/>
    </row>
    <row r="353" spans="1:95" ht="29">
      <c r="A353" s="28">
        <v>352</v>
      </c>
      <c r="B353" s="127" t="s">
        <v>2844</v>
      </c>
      <c r="C353" s="128" t="s">
        <v>2845</v>
      </c>
      <c r="D353" s="129" t="s">
        <v>1750</v>
      </c>
      <c r="E353" s="128" t="s">
        <v>5929</v>
      </c>
      <c r="F353" s="130" t="s">
        <v>5930</v>
      </c>
      <c r="G353" s="174" t="s">
        <v>2835</v>
      </c>
      <c r="H353" s="132" t="s">
        <v>2836</v>
      </c>
      <c r="I353" s="133"/>
      <c r="J353" s="134"/>
      <c r="K353" s="135"/>
      <c r="L353" s="136"/>
      <c r="M353" s="137"/>
      <c r="N353" s="138"/>
      <c r="O353" s="136"/>
      <c r="P353" s="168">
        <v>45758</v>
      </c>
      <c r="Q353" s="140">
        <v>45758</v>
      </c>
      <c r="R353" s="141"/>
      <c r="S353" s="142"/>
      <c r="T353" s="143"/>
      <c r="U353" s="138"/>
      <c r="V353" s="144" t="s">
        <v>2846</v>
      </c>
      <c r="W353" s="140">
        <v>36264</v>
      </c>
      <c r="X353" s="143">
        <f ca="1">IF(ISBLANK(W353),"di isi",DATEDIF(W353,NOW(),"y"))</f>
        <v>26</v>
      </c>
      <c r="Y353" s="143" t="str">
        <f ca="1">IF(X353&lt;18,"&lt;18",IF(AND(X353&gt;=18,X353&lt;=20),"18-20",IF(AND(X353&gt;=21,X353&lt;=30),"21-30",IF(AND(X353&gt;=31,X353&lt;=40),"31-40",IF(AND(X353&gt;=41,X353&lt;=50),"41-50",IF(AND(X353&gt;=51,X353&lt;=60),"51-60","&gt;60"))))))</f>
        <v>21-30</v>
      </c>
      <c r="Z353" s="138" t="s">
        <v>72</v>
      </c>
      <c r="AA353" s="138" t="s">
        <v>73</v>
      </c>
      <c r="AB353" s="145" t="s">
        <v>74</v>
      </c>
      <c r="AC353" s="134" t="s">
        <v>106</v>
      </c>
      <c r="AD353" s="146" t="s">
        <v>2847</v>
      </c>
      <c r="AE353" s="146" t="s">
        <v>123</v>
      </c>
      <c r="AF353" s="147"/>
      <c r="AG353" s="148"/>
      <c r="AH353" s="148"/>
      <c r="AI353" s="149" t="s">
        <v>2848</v>
      </c>
      <c r="AJ353" s="144" t="s">
        <v>2849</v>
      </c>
      <c r="AK353" s="151">
        <f>LEN(AJ353)</f>
        <v>16</v>
      </c>
      <c r="AL353" s="152" t="s">
        <v>2850</v>
      </c>
      <c r="AM353" s="146" t="s">
        <v>2851</v>
      </c>
      <c r="AN353" s="146" t="s">
        <v>110</v>
      </c>
      <c r="AO353" s="146" t="s">
        <v>1995</v>
      </c>
      <c r="AP353" s="146" t="s">
        <v>80</v>
      </c>
      <c r="AQ353" s="169" t="s">
        <v>81</v>
      </c>
      <c r="AR353" s="134"/>
      <c r="AS353" s="182" t="s">
        <v>2852</v>
      </c>
      <c r="AT353" s="155" t="s">
        <v>2853</v>
      </c>
      <c r="AU353" s="156" t="s">
        <v>2854</v>
      </c>
      <c r="AV353" s="156" t="s">
        <v>1741</v>
      </c>
      <c r="AW353" s="159" t="s">
        <v>2855</v>
      </c>
      <c r="AX353" s="169" t="s">
        <v>2856</v>
      </c>
      <c r="AY353" s="169" t="s">
        <v>2327</v>
      </c>
      <c r="AZ353" s="159" t="s">
        <v>2857</v>
      </c>
      <c r="BA353" s="169"/>
      <c r="BB353" s="136" t="s">
        <v>91</v>
      </c>
      <c r="BC353" s="160"/>
      <c r="BD353" s="159" t="s">
        <v>2858</v>
      </c>
      <c r="BE353" s="159"/>
      <c r="BF353" s="138" t="s">
        <v>1810</v>
      </c>
      <c r="BG353" s="159" t="s">
        <v>2859</v>
      </c>
      <c r="BH353" s="138"/>
      <c r="BI353" s="161"/>
      <c r="BJ353" s="161"/>
      <c r="BK353" s="139"/>
      <c r="BL353" s="138"/>
      <c r="BM353" s="138"/>
      <c r="BN353" s="138"/>
      <c r="BO353" s="139"/>
      <c r="BP353" s="138"/>
      <c r="BQ353" s="138"/>
      <c r="BR353" s="138"/>
      <c r="BS353" s="139"/>
      <c r="BT353" s="138"/>
      <c r="BU353" s="138"/>
      <c r="BV353" s="138"/>
      <c r="BW353" s="139"/>
      <c r="BX353" s="138"/>
      <c r="BY353" s="138"/>
      <c r="BZ353" s="138"/>
      <c r="CA353" s="139"/>
      <c r="CB353" s="138"/>
      <c r="CC353" s="138"/>
      <c r="CD353" s="138"/>
      <c r="CE353" s="139"/>
      <c r="CF353" s="168"/>
      <c r="CG353" s="143" t="str">
        <f t="shared" si="3"/>
        <v/>
      </c>
      <c r="CH353" s="143" t="str">
        <f t="shared" si="4"/>
        <v/>
      </c>
      <c r="CI353" s="162"/>
      <c r="CJ353" s="143" t="s">
        <v>1752</v>
      </c>
      <c r="CK353" s="163"/>
      <c r="CL353" s="170"/>
      <c r="CM353" s="171"/>
      <c r="CN353" s="171"/>
      <c r="CO353" s="169"/>
      <c r="CP353" s="169"/>
      <c r="CQ353" s="166"/>
    </row>
    <row r="354" spans="1:95" ht="15">
      <c r="A354" s="28">
        <v>353</v>
      </c>
      <c r="B354" s="127" t="s">
        <v>2922</v>
      </c>
      <c r="C354" s="128" t="s">
        <v>2923</v>
      </c>
      <c r="D354" s="129" t="s">
        <v>1750</v>
      </c>
      <c r="E354" s="128" t="s">
        <v>5929</v>
      </c>
      <c r="F354" s="130" t="s">
        <v>5930</v>
      </c>
      <c r="G354" s="174" t="s">
        <v>2835</v>
      </c>
      <c r="H354" s="132" t="s">
        <v>2836</v>
      </c>
      <c r="I354" s="133"/>
      <c r="J354" s="134"/>
      <c r="K354" s="135"/>
      <c r="L354" s="136"/>
      <c r="M354" s="137"/>
      <c r="N354" s="138"/>
      <c r="O354" s="136"/>
      <c r="P354" s="168">
        <v>45763</v>
      </c>
      <c r="Q354" s="140">
        <v>45763</v>
      </c>
      <c r="R354" s="141"/>
      <c r="S354" s="142"/>
      <c r="T354" s="143"/>
      <c r="U354" s="138"/>
      <c r="V354" s="144" t="s">
        <v>2924</v>
      </c>
      <c r="W354" s="140">
        <v>38563</v>
      </c>
      <c r="X354" s="143">
        <f ca="1">IF(ISBLANK(W354),"di isi",DATEDIF(W354,NOW(),"y"))</f>
        <v>20</v>
      </c>
      <c r="Y354" s="143" t="str">
        <f ca="1">IF(X354&lt;18,"&lt;18",IF(AND(X354&gt;=18,X354&lt;=20),"18-20",IF(AND(X354&gt;=21,X354&lt;=30),"21-30",IF(AND(X354&gt;=31,X354&lt;=40),"31-40",IF(AND(X354&gt;=41,X354&lt;=50),"41-50",IF(AND(X354&gt;=51,X354&lt;=60),"51-60","&gt;60"))))))</f>
        <v>18-20</v>
      </c>
      <c r="Z354" s="138" t="s">
        <v>72</v>
      </c>
      <c r="AA354" s="138" t="s">
        <v>73</v>
      </c>
      <c r="AB354" s="145" t="s">
        <v>328</v>
      </c>
      <c r="AC354" s="134" t="s">
        <v>184</v>
      </c>
      <c r="AD354" s="146" t="s">
        <v>2925</v>
      </c>
      <c r="AE354" s="146" t="s">
        <v>2561</v>
      </c>
      <c r="AF354" s="147"/>
      <c r="AG354" s="148"/>
      <c r="AH354" s="148"/>
      <c r="AI354" s="149" t="s">
        <v>2926</v>
      </c>
      <c r="AJ354" s="144" t="s">
        <v>2927</v>
      </c>
      <c r="AK354" s="151">
        <f>LEN(AJ354)</f>
        <v>16</v>
      </c>
      <c r="AL354" s="152" t="s">
        <v>2800</v>
      </c>
      <c r="AM354" s="146" t="s">
        <v>1889</v>
      </c>
      <c r="AN354" s="146" t="s">
        <v>497</v>
      </c>
      <c r="AO354" s="146" t="s">
        <v>111</v>
      </c>
      <c r="AP354" s="146" t="s">
        <v>80</v>
      </c>
      <c r="AQ354" s="169" t="s">
        <v>81</v>
      </c>
      <c r="AR354" s="134"/>
      <c r="AS354" s="154" t="s">
        <v>2928</v>
      </c>
      <c r="AT354" s="155" t="s">
        <v>2929</v>
      </c>
      <c r="AU354" s="156" t="s">
        <v>2930</v>
      </c>
      <c r="AV354" s="156" t="s">
        <v>2931</v>
      </c>
      <c r="AW354" s="159" t="s">
        <v>2932</v>
      </c>
      <c r="AX354" s="169" t="s">
        <v>2933</v>
      </c>
      <c r="AY354" s="169" t="s">
        <v>1805</v>
      </c>
      <c r="AZ354" s="159" t="s">
        <v>2934</v>
      </c>
      <c r="BA354" s="169"/>
      <c r="BB354" s="136" t="s">
        <v>91</v>
      </c>
      <c r="BC354" s="160"/>
      <c r="BD354" s="159" t="s">
        <v>2935</v>
      </c>
      <c r="BE354" s="159"/>
      <c r="BF354" s="138" t="s">
        <v>1810</v>
      </c>
      <c r="BG354" s="159" t="s">
        <v>2936</v>
      </c>
      <c r="BH354" s="138"/>
      <c r="BI354" s="161"/>
      <c r="BJ354" s="161"/>
      <c r="BK354" s="139"/>
      <c r="BL354" s="138"/>
      <c r="BM354" s="138"/>
      <c r="BN354" s="138"/>
      <c r="BO354" s="139"/>
      <c r="BP354" s="138"/>
      <c r="BQ354" s="138"/>
      <c r="BR354" s="138"/>
      <c r="BS354" s="139"/>
      <c r="BT354" s="138"/>
      <c r="BU354" s="138"/>
      <c r="BV354" s="138"/>
      <c r="BW354" s="139"/>
      <c r="BX354" s="138"/>
      <c r="BY354" s="138"/>
      <c r="BZ354" s="138"/>
      <c r="CA354" s="139"/>
      <c r="CB354" s="138"/>
      <c r="CC354" s="138"/>
      <c r="CD354" s="138"/>
      <c r="CE354" s="139"/>
      <c r="CF354" s="168">
        <v>45818</v>
      </c>
      <c r="CG354" s="143">
        <f t="shared" si="3"/>
        <v>6</v>
      </c>
      <c r="CH354" s="143">
        <f t="shared" si="4"/>
        <v>2025</v>
      </c>
      <c r="CI354" s="162" t="s">
        <v>4088</v>
      </c>
      <c r="CJ354" s="143" t="s">
        <v>1759</v>
      </c>
      <c r="CK354" s="163"/>
      <c r="CL354" s="170" t="s">
        <v>4089</v>
      </c>
      <c r="CM354" s="171"/>
      <c r="CN354" s="171"/>
      <c r="CO354" s="169"/>
      <c r="CP354" s="169"/>
      <c r="CQ354" s="166"/>
    </row>
    <row r="355" spans="1:95" ht="29">
      <c r="A355" s="103">
        <v>354</v>
      </c>
      <c r="B355" s="127" t="s">
        <v>3077</v>
      </c>
      <c r="C355" s="128" t="s">
        <v>3078</v>
      </c>
      <c r="D355" s="129" t="s">
        <v>1750</v>
      </c>
      <c r="E355" s="128" t="s">
        <v>5929</v>
      </c>
      <c r="F355" s="130" t="s">
        <v>5930</v>
      </c>
      <c r="G355" s="174" t="s">
        <v>2835</v>
      </c>
      <c r="H355" s="132" t="s">
        <v>2836</v>
      </c>
      <c r="I355" s="133"/>
      <c r="J355" s="134"/>
      <c r="K355" s="135"/>
      <c r="L355" s="136"/>
      <c r="M355" s="137"/>
      <c r="N355" s="138"/>
      <c r="O355" s="136"/>
      <c r="P355" s="168">
        <v>45783</v>
      </c>
      <c r="Q355" s="140">
        <v>45783</v>
      </c>
      <c r="R355" s="141"/>
      <c r="S355" s="142"/>
      <c r="T355" s="143"/>
      <c r="U355" s="138"/>
      <c r="V355" s="144" t="s">
        <v>1101</v>
      </c>
      <c r="W355" s="140">
        <v>36923</v>
      </c>
      <c r="X355" s="143">
        <f ca="1">IF(ISBLANK(W355),"di isi",DATEDIF(W355,NOW(),"y"))</f>
        <v>24</v>
      </c>
      <c r="Y355" s="143" t="str">
        <f ca="1">IF(X355&lt;18,"&lt;18",IF(AND(X355&gt;=18,X355&lt;=20),"18-20",IF(AND(X355&gt;=21,X355&lt;=30),"21-30",IF(AND(X355&gt;=31,X355&lt;=40),"31-40",IF(AND(X355&gt;=41,X355&lt;=50),"41-50",IF(AND(X355&gt;=51,X355&lt;=60),"51-60","&gt;60"))))))</f>
        <v>21-30</v>
      </c>
      <c r="Z355" s="138" t="s">
        <v>72</v>
      </c>
      <c r="AA355" s="138" t="s">
        <v>73</v>
      </c>
      <c r="AB355" s="145" t="s">
        <v>74</v>
      </c>
      <c r="AC355" s="134" t="s">
        <v>106</v>
      </c>
      <c r="AD355" s="146" t="s">
        <v>3079</v>
      </c>
      <c r="AE355" s="146" t="s">
        <v>287</v>
      </c>
      <c r="AF355" s="147"/>
      <c r="AG355" s="148"/>
      <c r="AH355" s="148"/>
      <c r="AI355" s="149" t="s">
        <v>3080</v>
      </c>
      <c r="AJ355" s="144" t="s">
        <v>3081</v>
      </c>
      <c r="AK355" s="151">
        <f>LEN(AJ355)</f>
        <v>16</v>
      </c>
      <c r="AL355" s="152" t="s">
        <v>3082</v>
      </c>
      <c r="AM355" s="146" t="s">
        <v>1959</v>
      </c>
      <c r="AN355" s="146" t="s">
        <v>1101</v>
      </c>
      <c r="AO355" s="146" t="s">
        <v>1102</v>
      </c>
      <c r="AP355" s="146" t="s">
        <v>80</v>
      </c>
      <c r="AQ355" s="169" t="s">
        <v>81</v>
      </c>
      <c r="AR355" s="134"/>
      <c r="AS355" s="154" t="s">
        <v>3083</v>
      </c>
      <c r="AT355" s="155" t="s">
        <v>3084</v>
      </c>
      <c r="AU355" s="156" t="s">
        <v>3085</v>
      </c>
      <c r="AV355" s="156" t="s">
        <v>3086</v>
      </c>
      <c r="AW355" s="159" t="s">
        <v>3087</v>
      </c>
      <c r="AX355" s="169" t="s">
        <v>3088</v>
      </c>
      <c r="AY355" s="169" t="s">
        <v>1805</v>
      </c>
      <c r="AZ355" s="159" t="s">
        <v>3089</v>
      </c>
      <c r="BA355" s="169"/>
      <c r="BB355" s="136" t="s">
        <v>91</v>
      </c>
      <c r="BC355" s="160" t="s">
        <v>3090</v>
      </c>
      <c r="BD355" s="159" t="s">
        <v>3091</v>
      </c>
      <c r="BE355" s="159"/>
      <c r="BF355" s="138" t="s">
        <v>1810</v>
      </c>
      <c r="BG355" s="159" t="s">
        <v>3092</v>
      </c>
      <c r="BH355" s="138"/>
      <c r="BI355" s="161"/>
      <c r="BJ355" s="161"/>
      <c r="BK355" s="139"/>
      <c r="BL355" s="138"/>
      <c r="BM355" s="138"/>
      <c r="BN355" s="138"/>
      <c r="BO355" s="139"/>
      <c r="BP355" s="138"/>
      <c r="BQ355" s="138"/>
      <c r="BR355" s="138"/>
      <c r="BS355" s="139"/>
      <c r="BT355" s="138"/>
      <c r="BU355" s="138"/>
      <c r="BV355" s="138"/>
      <c r="BW355" s="139"/>
      <c r="BX355" s="138"/>
      <c r="BY355" s="138"/>
      <c r="BZ355" s="138"/>
      <c r="CA355" s="139"/>
      <c r="CB355" s="138"/>
      <c r="CC355" s="138"/>
      <c r="CD355" s="138"/>
      <c r="CE355" s="139"/>
      <c r="CF355" s="168"/>
      <c r="CG355" s="143" t="str">
        <f t="shared" si="3"/>
        <v/>
      </c>
      <c r="CH355" s="143" t="str">
        <f t="shared" si="4"/>
        <v/>
      </c>
      <c r="CI355" s="162"/>
      <c r="CJ355" s="143" t="s">
        <v>1752</v>
      </c>
      <c r="CK355" s="163"/>
      <c r="CL355" s="170"/>
      <c r="CM355" s="171"/>
      <c r="CN355" s="171"/>
      <c r="CO355" s="169"/>
      <c r="CP355" s="169"/>
      <c r="CQ355" s="166"/>
    </row>
    <row r="356" spans="1:95" ht="15">
      <c r="A356" s="28">
        <v>355</v>
      </c>
      <c r="B356" s="133" t="s">
        <v>4310</v>
      </c>
      <c r="C356" s="211" t="s">
        <v>4311</v>
      </c>
      <c r="D356" s="129" t="s">
        <v>1750</v>
      </c>
      <c r="E356" s="128" t="s">
        <v>5929</v>
      </c>
      <c r="F356" s="130" t="s">
        <v>5930</v>
      </c>
      <c r="G356" s="174" t="s">
        <v>2835</v>
      </c>
      <c r="H356" s="132" t="s">
        <v>2836</v>
      </c>
      <c r="I356" s="133"/>
      <c r="J356" s="134" t="s">
        <v>2017</v>
      </c>
      <c r="K356" s="135" t="e">
        <v>#REF!</v>
      </c>
      <c r="L356" s="169"/>
      <c r="M356" s="137"/>
      <c r="N356" s="137"/>
      <c r="O356" s="136"/>
      <c r="P356" s="212">
        <v>45817</v>
      </c>
      <c r="Q356" s="213">
        <v>45817</v>
      </c>
      <c r="R356" s="141" t="s">
        <v>1751</v>
      </c>
      <c r="S356" s="142" t="s">
        <v>1751</v>
      </c>
      <c r="T356" s="143" t="s">
        <v>3956</v>
      </c>
      <c r="U356" s="138"/>
      <c r="V356" s="144" t="s">
        <v>339</v>
      </c>
      <c r="W356" s="212">
        <v>36413</v>
      </c>
      <c r="X356" s="143">
        <v>25</v>
      </c>
      <c r="Y356" s="143" t="s">
        <v>96</v>
      </c>
      <c r="Z356" s="138" t="s">
        <v>72</v>
      </c>
      <c r="AA356" s="138" t="s">
        <v>73</v>
      </c>
      <c r="AB356" s="145" t="s">
        <v>1724</v>
      </c>
      <c r="AC356" s="134" t="s">
        <v>242</v>
      </c>
      <c r="AD356" s="146" t="s">
        <v>4312</v>
      </c>
      <c r="AE356" s="146" t="s">
        <v>215</v>
      </c>
      <c r="AF356" s="147"/>
      <c r="AG356" s="148"/>
      <c r="AH356" s="148"/>
      <c r="AI356" s="149" t="s">
        <v>4313</v>
      </c>
      <c r="AJ356" s="144" t="s">
        <v>4314</v>
      </c>
      <c r="AK356" s="151">
        <v>16</v>
      </c>
      <c r="AL356" s="188" t="s">
        <v>4315</v>
      </c>
      <c r="AM356" s="169" t="s">
        <v>2042</v>
      </c>
      <c r="AN356" s="169" t="s">
        <v>354</v>
      </c>
      <c r="AO356" s="169" t="s">
        <v>111</v>
      </c>
      <c r="AP356" s="169" t="s">
        <v>80</v>
      </c>
      <c r="AQ356" s="169" t="s">
        <v>81</v>
      </c>
      <c r="AR356" s="134" t="str">
        <f>IF(CO356&lt;&gt;"","Ring 1",IF(CP356&lt;&gt;"","Ring 2",IF(CQ356&lt;&gt;"","Ring 3","Ring 4")))</f>
        <v>Ring 4</v>
      </c>
      <c r="AS356" s="146"/>
      <c r="AT356" s="150" t="s">
        <v>4316</v>
      </c>
      <c r="AU356" s="156"/>
      <c r="AV356" s="156"/>
      <c r="AW356" s="159"/>
      <c r="AX356" s="169"/>
      <c r="AY356" s="169"/>
      <c r="AZ356" s="159"/>
      <c r="BA356" s="208"/>
      <c r="BB356" s="136" t="s">
        <v>91</v>
      </c>
      <c r="BC356" s="160"/>
      <c r="BD356" s="159" t="s">
        <v>4317</v>
      </c>
      <c r="BE356" s="159"/>
      <c r="BF356" s="138" t="s">
        <v>1810</v>
      </c>
      <c r="BG356" s="214" t="s">
        <v>4318</v>
      </c>
      <c r="BH356" s="138"/>
      <c r="BI356" s="161"/>
      <c r="BJ356" s="161"/>
      <c r="BK356" s="139"/>
      <c r="BL356" s="138"/>
      <c r="BM356" s="138"/>
      <c r="BN356" s="138"/>
      <c r="BO356" s="139"/>
      <c r="BP356" s="138"/>
      <c r="BQ356" s="138"/>
      <c r="BR356" s="138"/>
      <c r="BS356" s="139"/>
      <c r="BT356" s="138"/>
      <c r="BU356" s="138"/>
      <c r="BV356" s="138"/>
      <c r="BW356" s="139"/>
      <c r="BX356" s="138"/>
      <c r="BY356" s="138"/>
      <c r="BZ356" s="138"/>
      <c r="CA356" s="139"/>
      <c r="CB356" s="138"/>
      <c r="CC356" s="138"/>
      <c r="CD356" s="138"/>
      <c r="CE356" s="139"/>
      <c r="CF356" s="168"/>
      <c r="CG356" s="143" t="str">
        <f t="shared" si="3"/>
        <v/>
      </c>
      <c r="CH356" s="143" t="str">
        <f t="shared" si="4"/>
        <v/>
      </c>
      <c r="CI356" s="162"/>
      <c r="CJ356" s="143" t="s">
        <v>1752</v>
      </c>
      <c r="CK356" s="163"/>
      <c r="CL356" s="170"/>
      <c r="CM356" s="171"/>
      <c r="CN356" s="171"/>
      <c r="CO356" s="169"/>
      <c r="CP356" s="169"/>
      <c r="CQ356" s="166"/>
    </row>
    <row r="357" spans="1:95" ht="29">
      <c r="A357" s="28">
        <v>356</v>
      </c>
      <c r="B357" s="133" t="s">
        <v>4536</v>
      </c>
      <c r="C357" s="211" t="s">
        <v>4537</v>
      </c>
      <c r="D357" s="129" t="s">
        <v>1750</v>
      </c>
      <c r="E357" s="128" t="s">
        <v>5929</v>
      </c>
      <c r="F357" s="130" t="s">
        <v>5932</v>
      </c>
      <c r="G357" s="170" t="s">
        <v>4538</v>
      </c>
      <c r="H357" s="179" t="s">
        <v>5936</v>
      </c>
      <c r="I357" s="138"/>
      <c r="J357" s="134" t="s">
        <v>1911</v>
      </c>
      <c r="K357" s="135" t="e">
        <f>VLOOKUP(J357,#REF!,3,0)</f>
        <v>#REF!</v>
      </c>
      <c r="L357" s="169"/>
      <c r="M357" s="137"/>
      <c r="N357" s="138"/>
      <c r="O357" s="136"/>
      <c r="P357" s="212">
        <v>45849</v>
      </c>
      <c r="Q357" s="213">
        <v>45849</v>
      </c>
      <c r="R357" s="141" t="str">
        <f ca="1">IF(ISBLANK(Q357),"N.A",DATEDIF($Q357,NOW(),"y")&amp;"."&amp;DATEDIF($Q357,NOW(),"ym"))</f>
        <v>0.4</v>
      </c>
      <c r="S357" s="142">
        <f ca="1">IF(ISBLANK(Q357),"N.A",DATEDIF($Q357,NOW(),"y"))</f>
        <v>0</v>
      </c>
      <c r="T357" s="143" t="str">
        <f ca="1">IF(S357&lt;2,"&lt;2",IF(AND(S357&gt;=2,S357&lt;=5),"2-5",IF(AND(S357&gt;5,S357&lt;=10),"6-10",IF(AND(S357&gt;10,S357&lt;=15),"11-15","&gt;15"))))</f>
        <v>&lt;2</v>
      </c>
      <c r="U357" s="138"/>
      <c r="V357" s="144" t="s">
        <v>4539</v>
      </c>
      <c r="W357" s="212">
        <v>36884</v>
      </c>
      <c r="X357" s="143">
        <f ca="1">IF(ISBLANK(W357),"di isi",DATEDIF(W357,NOW(),"y"))</f>
        <v>24</v>
      </c>
      <c r="Y357" s="143" t="str">
        <f ca="1">IF(X357&lt;18,"&lt;18",IF(AND(X357&gt;=18,X357&lt;=20),"18-20",IF(AND(X357&gt;=21,X357&lt;=30),"21-30",IF(AND(X357&gt;=31,X357&lt;=40),"31-40",IF(AND(X357&gt;=41,X357&lt;=50),"41-50",IF(AND(X357&gt;=51,X357&lt;=60),"51-60","&gt;60"))))))</f>
        <v>21-30</v>
      </c>
      <c r="Z357" s="138" t="s">
        <v>72</v>
      </c>
      <c r="AA357" s="138" t="s">
        <v>73</v>
      </c>
      <c r="AB357" s="145" t="s">
        <v>74</v>
      </c>
      <c r="AC357" s="134" t="s">
        <v>106</v>
      </c>
      <c r="AD357" s="146" t="s">
        <v>4540</v>
      </c>
      <c r="AE357" s="146" t="s">
        <v>123</v>
      </c>
      <c r="AF357" s="147"/>
      <c r="AG357" s="148"/>
      <c r="AH357" s="148"/>
      <c r="AI357" s="149" t="s">
        <v>4541</v>
      </c>
      <c r="AJ357" s="150" t="s">
        <v>4542</v>
      </c>
      <c r="AK357" s="151">
        <f>LEN(AJ357)</f>
        <v>16</v>
      </c>
      <c r="AL357" s="188" t="s">
        <v>4543</v>
      </c>
      <c r="AM357" s="169" t="s">
        <v>1734</v>
      </c>
      <c r="AN357" s="169" t="s">
        <v>203</v>
      </c>
      <c r="AO357" s="169" t="s">
        <v>111</v>
      </c>
      <c r="AP357" s="169" t="s">
        <v>80</v>
      </c>
      <c r="AQ357" s="169" t="s">
        <v>81</v>
      </c>
      <c r="AR357" s="134" t="str">
        <f>IF(CO357&lt;&gt;"","Ring 1",IF(CP357&lt;&gt;"","Ring 2",IF(CQ357&lt;&gt;"","Ring 3","Ring 4")))</f>
        <v>Ring 4</v>
      </c>
      <c r="AS357" s="154" t="s">
        <v>4544</v>
      </c>
      <c r="AT357" s="150" t="s">
        <v>4545</v>
      </c>
      <c r="AU357" s="156" t="s">
        <v>4546</v>
      </c>
      <c r="AV357" s="156" t="s">
        <v>369</v>
      </c>
      <c r="AW357" s="159" t="s">
        <v>4547</v>
      </c>
      <c r="AX357" s="169" t="s">
        <v>4548</v>
      </c>
      <c r="AY357" s="169" t="s">
        <v>369</v>
      </c>
      <c r="AZ357" s="159" t="s">
        <v>4549</v>
      </c>
      <c r="BA357" s="208"/>
      <c r="BB357" s="136" t="s">
        <v>91</v>
      </c>
      <c r="BC357" s="218"/>
      <c r="BD357" s="214"/>
      <c r="BE357" s="159"/>
      <c r="BF357" s="138" t="s">
        <v>1810</v>
      </c>
      <c r="BG357" s="159" t="s">
        <v>4550</v>
      </c>
      <c r="BH357" s="138"/>
      <c r="BI357" s="161"/>
      <c r="BJ357" s="161"/>
      <c r="BK357" s="139"/>
      <c r="BL357" s="138"/>
      <c r="BM357" s="138"/>
      <c r="BN357" s="138"/>
      <c r="BO357" s="139"/>
      <c r="BP357" s="138"/>
      <c r="BQ357" s="138"/>
      <c r="BR357" s="138"/>
      <c r="BS357" s="139"/>
      <c r="BT357" s="138"/>
      <c r="BU357" s="138"/>
      <c r="BV357" s="138"/>
      <c r="BW357" s="139"/>
      <c r="BX357" s="138"/>
      <c r="BY357" s="138"/>
      <c r="BZ357" s="138"/>
      <c r="CA357" s="139"/>
      <c r="CB357" s="138"/>
      <c r="CC357" s="138"/>
      <c r="CD357" s="138"/>
      <c r="CE357" s="139"/>
      <c r="CF357" s="168"/>
      <c r="CG357" s="143" t="str">
        <f t="shared" si="3"/>
        <v/>
      </c>
      <c r="CH357" s="143" t="str">
        <f t="shared" si="4"/>
        <v/>
      </c>
      <c r="CI357" s="162"/>
      <c r="CJ357" s="143" t="s">
        <v>1752</v>
      </c>
      <c r="CK357" s="163"/>
      <c r="CL357" s="170"/>
      <c r="CM357" s="171"/>
      <c r="CN357" s="171"/>
      <c r="CO357" s="169"/>
      <c r="CP357" s="169"/>
      <c r="CQ357" s="166"/>
    </row>
    <row r="358" spans="1:95" ht="15">
      <c r="A358" s="103">
        <v>357</v>
      </c>
      <c r="B358" s="133" t="s">
        <v>4551</v>
      </c>
      <c r="C358" s="211" t="s">
        <v>4552</v>
      </c>
      <c r="D358" s="129" t="s">
        <v>1750</v>
      </c>
      <c r="E358" s="128" t="s">
        <v>5929</v>
      </c>
      <c r="F358" s="130" t="s">
        <v>5932</v>
      </c>
      <c r="G358" s="170" t="s">
        <v>4538</v>
      </c>
      <c r="H358" s="179" t="s">
        <v>5936</v>
      </c>
      <c r="I358" s="138"/>
      <c r="J358" s="134" t="s">
        <v>1911</v>
      </c>
      <c r="K358" s="135" t="e">
        <f>VLOOKUP(J358,#REF!,3,0)</f>
        <v>#REF!</v>
      </c>
      <c r="L358" s="169"/>
      <c r="M358" s="137"/>
      <c r="N358" s="138"/>
      <c r="O358" s="136"/>
      <c r="P358" s="212">
        <v>45849</v>
      </c>
      <c r="Q358" s="213">
        <v>45849</v>
      </c>
      <c r="R358" s="141" t="str">
        <f ca="1">IF(ISBLANK(Q358),"N.A",DATEDIF($Q358,NOW(),"y")&amp;"."&amp;DATEDIF($Q358,NOW(),"ym"))</f>
        <v>0.4</v>
      </c>
      <c r="S358" s="142">
        <f ca="1">IF(ISBLANK(Q358),"N.A",DATEDIF($Q358,NOW(),"y"))</f>
        <v>0</v>
      </c>
      <c r="T358" s="143" t="str">
        <f ca="1">IF(S358&lt;2,"&lt;2",IF(AND(S358&gt;=2,S358&lt;=5),"2-5",IF(AND(S358&gt;5,S358&lt;=10),"6-10",IF(AND(S358&gt;10,S358&lt;=15),"11-15","&gt;15"))))</f>
        <v>&lt;2</v>
      </c>
      <c r="U358" s="138"/>
      <c r="V358" s="144" t="s">
        <v>4553</v>
      </c>
      <c r="W358" s="212">
        <v>36594</v>
      </c>
      <c r="X358" s="143">
        <f ca="1">IF(ISBLANK(W358),"di isi",DATEDIF(W358,NOW(),"y"))</f>
        <v>25</v>
      </c>
      <c r="Y358" s="143" t="str">
        <f ca="1">IF(X358&lt;18,"&lt;18",IF(AND(X358&gt;=18,X358&lt;=20),"18-20",IF(AND(X358&gt;=21,X358&lt;=30),"21-30",IF(AND(X358&gt;=31,X358&lt;=40),"31-40",IF(AND(X358&gt;=41,X358&lt;=50),"41-50",IF(AND(X358&gt;=51,X358&lt;=60),"51-60","&gt;60"))))))</f>
        <v>21-30</v>
      </c>
      <c r="Z358" s="138" t="s">
        <v>72</v>
      </c>
      <c r="AA358" s="138" t="s">
        <v>73</v>
      </c>
      <c r="AB358" s="145" t="s">
        <v>328</v>
      </c>
      <c r="AC358" s="134" t="s">
        <v>75</v>
      </c>
      <c r="AD358" s="146" t="s">
        <v>4554</v>
      </c>
      <c r="AE358" s="146" t="s">
        <v>308</v>
      </c>
      <c r="AF358" s="147"/>
      <c r="AG358" s="148"/>
      <c r="AH358" s="148"/>
      <c r="AI358" s="149" t="s">
        <v>4555</v>
      </c>
      <c r="AJ358" s="150" t="s">
        <v>4556</v>
      </c>
      <c r="AK358" s="151">
        <f>LEN(AJ358)</f>
        <v>16</v>
      </c>
      <c r="AL358" s="188" t="s">
        <v>4557</v>
      </c>
      <c r="AM358" s="169" t="s">
        <v>1734</v>
      </c>
      <c r="AN358" s="169" t="s">
        <v>354</v>
      </c>
      <c r="AO358" s="169" t="s">
        <v>111</v>
      </c>
      <c r="AP358" s="169" t="s">
        <v>80</v>
      </c>
      <c r="AQ358" s="169" t="s">
        <v>81</v>
      </c>
      <c r="AR358" s="134" t="str">
        <f>IF(CO358&lt;&gt;"","Ring 1",IF(CP358&lt;&gt;"","Ring 2",IF(CQ358&lt;&gt;"","Ring 3","Ring 4")))</f>
        <v>Ring 4</v>
      </c>
      <c r="AS358" s="154" t="s">
        <v>4558</v>
      </c>
      <c r="AT358" s="150" t="s">
        <v>4559</v>
      </c>
      <c r="AU358" s="156" t="s">
        <v>4560</v>
      </c>
      <c r="AV358" s="156" t="s">
        <v>1854</v>
      </c>
      <c r="AW358" s="159" t="s">
        <v>4561</v>
      </c>
      <c r="AX358" s="169" t="s">
        <v>4562</v>
      </c>
      <c r="AY358" s="169" t="s">
        <v>2327</v>
      </c>
      <c r="AZ358" s="159" t="s">
        <v>4563</v>
      </c>
      <c r="BA358" s="208"/>
      <c r="BB358" s="136" t="s">
        <v>91</v>
      </c>
      <c r="BC358" s="218" t="s">
        <v>4564</v>
      </c>
      <c r="BD358" s="243" t="s">
        <v>4565</v>
      </c>
      <c r="BE358" s="159" t="s">
        <v>4566</v>
      </c>
      <c r="BF358" s="138" t="s">
        <v>1810</v>
      </c>
      <c r="BG358" s="159" t="s">
        <v>4567</v>
      </c>
      <c r="BH358" s="138"/>
      <c r="BI358" s="161"/>
      <c r="BJ358" s="161"/>
      <c r="BK358" s="139"/>
      <c r="BL358" s="138"/>
      <c r="BM358" s="138"/>
      <c r="BN358" s="138"/>
      <c r="BO358" s="139"/>
      <c r="BP358" s="138"/>
      <c r="BQ358" s="138"/>
      <c r="BR358" s="138"/>
      <c r="BS358" s="139"/>
      <c r="BT358" s="138"/>
      <c r="BU358" s="138"/>
      <c r="BV358" s="138"/>
      <c r="BW358" s="139"/>
      <c r="BX358" s="138"/>
      <c r="BY358" s="138"/>
      <c r="BZ358" s="138"/>
      <c r="CA358" s="139"/>
      <c r="CB358" s="138"/>
      <c r="CC358" s="138"/>
      <c r="CD358" s="138"/>
      <c r="CE358" s="139"/>
      <c r="CF358" s="168"/>
      <c r="CG358" s="143" t="str">
        <f t="shared" si="3"/>
        <v/>
      </c>
      <c r="CH358" s="143" t="str">
        <f t="shared" si="4"/>
        <v/>
      </c>
      <c r="CI358" s="162"/>
      <c r="CJ358" s="143" t="s">
        <v>1752</v>
      </c>
      <c r="CK358" s="163"/>
      <c r="CL358" s="170"/>
      <c r="CM358" s="171"/>
      <c r="CN358" s="171"/>
      <c r="CO358" s="169"/>
      <c r="CP358" s="169"/>
      <c r="CQ358" s="166"/>
    </row>
    <row r="359" spans="1:95" ht="15">
      <c r="A359" s="28">
        <v>358</v>
      </c>
      <c r="B359" s="133" t="s">
        <v>4568</v>
      </c>
      <c r="C359" s="211" t="s">
        <v>4569</v>
      </c>
      <c r="D359" s="129" t="s">
        <v>1750</v>
      </c>
      <c r="E359" s="128" t="s">
        <v>5929</v>
      </c>
      <c r="F359" s="130" t="s">
        <v>5932</v>
      </c>
      <c r="G359" s="170" t="s">
        <v>4538</v>
      </c>
      <c r="H359" s="179" t="s">
        <v>5936</v>
      </c>
      <c r="I359" s="133"/>
      <c r="J359" s="134" t="s">
        <v>1911</v>
      </c>
      <c r="K359" s="135" t="e">
        <f>VLOOKUP(J359,#REF!,3,0)</f>
        <v>#REF!</v>
      </c>
      <c r="L359" s="169"/>
      <c r="M359" s="137"/>
      <c r="N359" s="138"/>
      <c r="O359" s="136"/>
      <c r="P359" s="212">
        <v>45849</v>
      </c>
      <c r="Q359" s="213">
        <v>45849</v>
      </c>
      <c r="R359" s="141" t="str">
        <f ca="1">IF(ISBLANK(Q359),"N.A",DATEDIF($Q359,NOW(),"y")&amp;"."&amp;DATEDIF($Q359,NOW(),"ym"))</f>
        <v>0.4</v>
      </c>
      <c r="S359" s="142">
        <f ca="1">IF(ISBLANK(Q359),"N.A",DATEDIF($Q359,NOW(),"y"))</f>
        <v>0</v>
      </c>
      <c r="T359" s="143" t="str">
        <f ca="1">IF(S359&lt;2,"&lt;2",IF(AND(S359&gt;=2,S359&lt;=5),"2-5",IF(AND(S359&gt;5,S359&lt;=10),"6-10",IF(AND(S359&gt;10,S359&lt;=15),"11-15","&gt;15"))))</f>
        <v>&lt;2</v>
      </c>
      <c r="U359" s="138"/>
      <c r="V359" s="214" t="s">
        <v>4570</v>
      </c>
      <c r="W359" s="212">
        <v>38054</v>
      </c>
      <c r="X359" s="143">
        <f ca="1">IF(ISBLANK(W359),"di isi",DATEDIF(W359,NOW(),"y"))</f>
        <v>21</v>
      </c>
      <c r="Y359" s="143" t="str">
        <f ca="1">IF(X359&lt;18,"&lt;18",IF(AND(X359&gt;=18,X359&lt;=20),"18-20",IF(AND(X359&gt;=21,X359&lt;=30),"21-30",IF(AND(X359&gt;=31,X359&lt;=40),"31-40",IF(AND(X359&gt;=41,X359&lt;=50),"41-50",IF(AND(X359&gt;=51,X359&lt;=60),"51-60","&gt;60"))))))</f>
        <v>21-30</v>
      </c>
      <c r="Z359" s="138" t="s">
        <v>72</v>
      </c>
      <c r="AA359" s="138" t="s">
        <v>73</v>
      </c>
      <c r="AB359" s="145" t="s">
        <v>4365</v>
      </c>
      <c r="AC359" s="134" t="s">
        <v>184</v>
      </c>
      <c r="AD359" s="169" t="s">
        <v>4571</v>
      </c>
      <c r="AE359" s="169" t="s">
        <v>962</v>
      </c>
      <c r="AF359" s="169"/>
      <c r="AG359" s="159"/>
      <c r="AH359" s="214"/>
      <c r="AI359" s="169" t="s">
        <v>4572</v>
      </c>
      <c r="AJ359" s="150" t="s">
        <v>4573</v>
      </c>
      <c r="AK359" s="151">
        <f>LEN(AJ359)</f>
        <v>16</v>
      </c>
      <c r="AL359" s="244" t="s">
        <v>4574</v>
      </c>
      <c r="AM359" s="169" t="s">
        <v>1734</v>
      </c>
      <c r="AN359" s="169" t="s">
        <v>579</v>
      </c>
      <c r="AO359" s="169" t="s">
        <v>253</v>
      </c>
      <c r="AP359" s="169" t="s">
        <v>80</v>
      </c>
      <c r="AQ359" s="169" t="s">
        <v>81</v>
      </c>
      <c r="AR359" s="134" t="str">
        <f>IF(CO359&lt;&gt;"","Ring 1",IF(CP359&lt;&gt;"","Ring 2",IF(CQ359&lt;&gt;"","Ring 3","Ring 4")))</f>
        <v>Ring 4</v>
      </c>
      <c r="AS359" s="222" t="s">
        <v>4575</v>
      </c>
      <c r="AT359" s="159" t="s">
        <v>4576</v>
      </c>
      <c r="AU359" s="156" t="s">
        <v>4577</v>
      </c>
      <c r="AV359" s="156" t="s">
        <v>1738</v>
      </c>
      <c r="AW359" s="159" t="s">
        <v>4578</v>
      </c>
      <c r="AX359" s="169" t="s">
        <v>4579</v>
      </c>
      <c r="AY359" s="169" t="s">
        <v>1774</v>
      </c>
      <c r="AZ359" s="159" t="s">
        <v>4580</v>
      </c>
      <c r="BA359" s="208"/>
      <c r="BB359" s="136" t="s">
        <v>91</v>
      </c>
      <c r="BC359" s="218"/>
      <c r="BD359" s="157" t="s">
        <v>4581</v>
      </c>
      <c r="BE359" s="159" t="s">
        <v>4582</v>
      </c>
      <c r="BF359" s="138" t="s">
        <v>1743</v>
      </c>
      <c r="BG359" s="159" t="s">
        <v>4583</v>
      </c>
      <c r="BH359" s="138" t="s">
        <v>4584</v>
      </c>
      <c r="BI359" s="138" t="s">
        <v>1746</v>
      </c>
      <c r="BJ359" s="139" t="s">
        <v>4585</v>
      </c>
      <c r="BK359" s="139">
        <v>37675</v>
      </c>
      <c r="BL359" s="138" t="s">
        <v>4586</v>
      </c>
      <c r="BM359" s="138" t="s">
        <v>1746</v>
      </c>
      <c r="BN359" s="138" t="s">
        <v>4585</v>
      </c>
      <c r="BO359" s="139">
        <v>45013</v>
      </c>
      <c r="BP359" s="138"/>
      <c r="BQ359" s="138"/>
      <c r="BR359" s="138"/>
      <c r="BS359" s="139"/>
      <c r="BT359" s="138"/>
      <c r="BU359" s="138"/>
      <c r="BV359" s="138"/>
      <c r="BW359" s="139"/>
      <c r="BX359" s="138"/>
      <c r="BY359" s="138"/>
      <c r="BZ359" s="138"/>
      <c r="CA359" s="139"/>
      <c r="CB359" s="138"/>
      <c r="CC359" s="138"/>
      <c r="CD359" s="138"/>
      <c r="CE359" s="139"/>
      <c r="CF359" s="168"/>
      <c r="CG359" s="143" t="str">
        <f t="shared" si="3"/>
        <v/>
      </c>
      <c r="CH359" s="143" t="str">
        <f t="shared" si="4"/>
        <v/>
      </c>
      <c r="CI359" s="162"/>
      <c r="CJ359" s="143" t="s">
        <v>1752</v>
      </c>
      <c r="CK359" s="163"/>
      <c r="CL359" s="170"/>
      <c r="CM359" s="171"/>
      <c r="CN359" s="171"/>
      <c r="CO359" s="169"/>
      <c r="CP359" s="169"/>
      <c r="CQ359" s="166"/>
    </row>
    <row r="360" spans="1:95" ht="15">
      <c r="A360" s="28">
        <v>359</v>
      </c>
      <c r="B360" s="133" t="s">
        <v>4587</v>
      </c>
      <c r="C360" s="211" t="s">
        <v>4588</v>
      </c>
      <c r="D360" s="129" t="s">
        <v>1750</v>
      </c>
      <c r="E360" s="128" t="s">
        <v>5929</v>
      </c>
      <c r="F360" s="130" t="s">
        <v>5932</v>
      </c>
      <c r="G360" s="170" t="s">
        <v>4538</v>
      </c>
      <c r="H360" s="179" t="s">
        <v>5936</v>
      </c>
      <c r="I360" s="133"/>
      <c r="J360" s="134" t="s">
        <v>1971</v>
      </c>
      <c r="K360" s="135" t="e">
        <f>VLOOKUP(J360,#REF!,3,0)</f>
        <v>#REF!</v>
      </c>
      <c r="L360" s="169"/>
      <c r="M360" s="137"/>
      <c r="N360" s="138"/>
      <c r="O360" s="136"/>
      <c r="P360" s="212">
        <v>45849</v>
      </c>
      <c r="Q360" s="213">
        <v>45849</v>
      </c>
      <c r="R360" s="141" t="str">
        <f ca="1">IF(ISBLANK(Q360),"N.A",DATEDIF($Q360,NOW(),"y")&amp;"."&amp;DATEDIF($Q360,NOW(),"ym"))</f>
        <v>0.4</v>
      </c>
      <c r="S360" s="142">
        <f ca="1">IF(ISBLANK(Q360),"N.A",DATEDIF($Q360,NOW(),"y"))</f>
        <v>0</v>
      </c>
      <c r="T360" s="143" t="str">
        <f ca="1">IF(S360&lt;2,"&lt;2",IF(AND(S360&gt;=2,S360&lt;=5),"2-5",IF(AND(S360&gt;5,S360&lt;=10),"6-10",IF(AND(S360&gt;10,S360&lt;=15),"11-15","&gt;15"))))</f>
        <v>&lt;2</v>
      </c>
      <c r="U360" s="138"/>
      <c r="V360" s="214" t="s">
        <v>4589</v>
      </c>
      <c r="W360" s="212">
        <v>37137</v>
      </c>
      <c r="X360" s="143">
        <f ca="1">IF(ISBLANK(W360),"di isi",DATEDIF(W360,NOW(),"y"))</f>
        <v>24</v>
      </c>
      <c r="Y360" s="143" t="str">
        <f ca="1">IF(X360&lt;18,"&lt;18",IF(AND(X360&gt;=18,X360&lt;=20),"18-20",IF(AND(X360&gt;=21,X360&lt;=30),"21-30",IF(AND(X360&gt;=31,X360&lt;=40),"31-40",IF(AND(X360&gt;=41,X360&lt;=50),"41-50",IF(AND(X360&gt;=51,X360&lt;=60),"51-60","&gt;60"))))))</f>
        <v>21-30</v>
      </c>
      <c r="Z360" s="138" t="s">
        <v>72</v>
      </c>
      <c r="AA360" s="138" t="s">
        <v>73</v>
      </c>
      <c r="AB360" s="145" t="s">
        <v>4590</v>
      </c>
      <c r="AC360" s="134" t="s">
        <v>75</v>
      </c>
      <c r="AD360" s="169" t="s">
        <v>4554</v>
      </c>
      <c r="AE360" s="169" t="s">
        <v>308</v>
      </c>
      <c r="AF360" s="169"/>
      <c r="AG360" s="159"/>
      <c r="AH360" s="214"/>
      <c r="AI360" s="169" t="s">
        <v>4591</v>
      </c>
      <c r="AJ360" s="150" t="s">
        <v>4592</v>
      </c>
      <c r="AK360" s="151">
        <f>LEN(AJ360)</f>
        <v>16</v>
      </c>
      <c r="AL360" s="244" t="s">
        <v>4593</v>
      </c>
      <c r="AM360" s="169" t="s">
        <v>1734</v>
      </c>
      <c r="AN360" s="169" t="s">
        <v>354</v>
      </c>
      <c r="AO360" s="169" t="s">
        <v>111</v>
      </c>
      <c r="AP360" s="169" t="s">
        <v>80</v>
      </c>
      <c r="AQ360" s="169" t="s">
        <v>81</v>
      </c>
      <c r="AR360" s="134" t="str">
        <f>IF(CO360&lt;&gt;"","Ring 1",IF(CP360&lt;&gt;"","Ring 2",IF(CQ360&lt;&gt;"","Ring 3","Ring 4")))</f>
        <v>Ring 4</v>
      </c>
      <c r="AS360" s="222" t="s">
        <v>4594</v>
      </c>
      <c r="AT360" s="159" t="s">
        <v>4595</v>
      </c>
      <c r="AU360" s="156" t="s">
        <v>4596</v>
      </c>
      <c r="AV360" s="156" t="s">
        <v>4597</v>
      </c>
      <c r="AW360" s="159" t="s">
        <v>4598</v>
      </c>
      <c r="AX360" s="169" t="s">
        <v>4599</v>
      </c>
      <c r="AY360" s="169" t="s">
        <v>2327</v>
      </c>
      <c r="AZ360" s="159" t="s">
        <v>4600</v>
      </c>
      <c r="BA360" s="208"/>
      <c r="BB360" s="136" t="s">
        <v>91</v>
      </c>
      <c r="BC360" s="218"/>
      <c r="BD360" s="183" t="s">
        <v>4601</v>
      </c>
      <c r="BE360" s="159" t="s">
        <v>4602</v>
      </c>
      <c r="BF360" s="138" t="s">
        <v>1810</v>
      </c>
      <c r="BG360" s="159" t="s">
        <v>4603</v>
      </c>
      <c r="BH360" s="138"/>
      <c r="BI360" s="138"/>
      <c r="BJ360" s="138"/>
      <c r="BK360" s="139"/>
      <c r="BL360" s="138"/>
      <c r="BM360" s="138"/>
      <c r="BN360" s="138"/>
      <c r="BO360" s="139"/>
      <c r="BP360" s="138"/>
      <c r="BQ360" s="138"/>
      <c r="BR360" s="138"/>
      <c r="BS360" s="139"/>
      <c r="BT360" s="138"/>
      <c r="BU360" s="138"/>
      <c r="BV360" s="138"/>
      <c r="BW360" s="139"/>
      <c r="BX360" s="138"/>
      <c r="BY360" s="138"/>
      <c r="BZ360" s="138"/>
      <c r="CA360" s="139"/>
      <c r="CB360" s="138"/>
      <c r="CC360" s="138"/>
      <c r="CD360" s="138"/>
      <c r="CE360" s="139"/>
      <c r="CF360" s="168"/>
      <c r="CG360" s="143" t="str">
        <f t="shared" si="3"/>
        <v/>
      </c>
      <c r="CH360" s="143" t="str">
        <f t="shared" si="4"/>
        <v/>
      </c>
      <c r="CI360" s="162"/>
      <c r="CJ360" s="143" t="s">
        <v>1752</v>
      </c>
      <c r="CK360" s="163"/>
      <c r="CL360" s="170"/>
      <c r="CM360" s="171"/>
      <c r="CN360" s="171"/>
      <c r="CO360" s="169"/>
      <c r="CP360" s="169"/>
      <c r="CQ360" s="166"/>
    </row>
    <row r="361" spans="1:95" ht="15">
      <c r="A361" s="103">
        <v>360</v>
      </c>
      <c r="B361" s="133" t="s">
        <v>4604</v>
      </c>
      <c r="C361" s="216" t="s">
        <v>4605</v>
      </c>
      <c r="D361" s="129" t="s">
        <v>1750</v>
      </c>
      <c r="E361" s="128" t="s">
        <v>5929</v>
      </c>
      <c r="F361" s="130" t="s">
        <v>5932</v>
      </c>
      <c r="G361" s="170" t="s">
        <v>4538</v>
      </c>
      <c r="H361" s="179" t="s">
        <v>5936</v>
      </c>
      <c r="I361" s="133"/>
      <c r="J361" s="134" t="s">
        <v>1911</v>
      </c>
      <c r="K361" s="135" t="e">
        <f>VLOOKUP(J361,#REF!,3,0)</f>
        <v>#REF!</v>
      </c>
      <c r="L361" s="169"/>
      <c r="M361" s="137"/>
      <c r="N361" s="137"/>
      <c r="O361" s="136"/>
      <c r="P361" s="212">
        <v>45853</v>
      </c>
      <c r="Q361" s="213">
        <v>45853</v>
      </c>
      <c r="R361" s="141" t="str">
        <f ca="1">IF(ISBLANK(Q361),"N.A",DATEDIF($Q361,NOW(),"y")&amp;"."&amp;DATEDIF($Q361,NOW(),"ym"))</f>
        <v>0.4</v>
      </c>
      <c r="S361" s="142">
        <f ca="1">IF(ISBLANK(Q361),"N.A",DATEDIF($Q361,NOW(),"y"))</f>
        <v>0</v>
      </c>
      <c r="T361" s="143" t="str">
        <f ca="1">IF(S361&lt;2,"&lt;2",IF(AND(S361&gt;=2,S361&lt;=5),"2-5",IF(AND(S361&gt;5,S361&lt;=10),"6-10",IF(AND(S361&gt;10,S361&lt;=15),"11-15","&gt;15"))))</f>
        <v>&lt;2</v>
      </c>
      <c r="U361" s="138"/>
      <c r="V361" s="214" t="s">
        <v>4570</v>
      </c>
      <c r="W361" s="212">
        <v>38934</v>
      </c>
      <c r="X361" s="143">
        <f ca="1">IF(ISBLANK(W361),"di isi",DATEDIF(W361,NOW(),"y"))</f>
        <v>19</v>
      </c>
      <c r="Y361" s="143" t="str">
        <f ca="1">IF(X361&lt;18,"&lt;18",IF(AND(X361&gt;=18,X361&lt;=20),"18-20",IF(AND(X361&gt;=21,X361&lt;=30),"21-30",IF(AND(X361&gt;=31,X361&lt;=40),"31-40",IF(AND(X361&gt;=41,X361&lt;=50),"41-50",IF(AND(X361&gt;=51,X361&lt;=60),"51-60","&gt;60"))))))</f>
        <v>18-20</v>
      </c>
      <c r="Z361" s="138" t="s">
        <v>72</v>
      </c>
      <c r="AA361" s="138" t="s">
        <v>73</v>
      </c>
      <c r="AB361" s="145" t="s">
        <v>4365</v>
      </c>
      <c r="AC361" s="134" t="s">
        <v>184</v>
      </c>
      <c r="AD361" s="169" t="s">
        <v>930</v>
      </c>
      <c r="AE361" s="169" t="s">
        <v>962</v>
      </c>
      <c r="AF361" s="169"/>
      <c r="AG361" s="159"/>
      <c r="AH361" s="214"/>
      <c r="AI361" s="169" t="s">
        <v>4606</v>
      </c>
      <c r="AJ361" s="150" t="s">
        <v>4607</v>
      </c>
      <c r="AK361" s="151">
        <f>LEN(AJ361)</f>
        <v>16</v>
      </c>
      <c r="AL361" s="244" t="s">
        <v>2787</v>
      </c>
      <c r="AM361" s="169" t="s">
        <v>1734</v>
      </c>
      <c r="AN361" s="223" t="s">
        <v>876</v>
      </c>
      <c r="AO361" s="223" t="s">
        <v>126</v>
      </c>
      <c r="AP361" s="223" t="s">
        <v>80</v>
      </c>
      <c r="AQ361" s="169" t="s">
        <v>81</v>
      </c>
      <c r="AR361" s="134" t="str">
        <f>IF(CO361&lt;&gt;"","Ring 1",IF(CP361&lt;&gt;"","Ring 2",IF(CQ361&lt;&gt;"","Ring 3","Ring 4")))</f>
        <v>Ring 4</v>
      </c>
      <c r="AS361" s="222" t="s">
        <v>4608</v>
      </c>
      <c r="AT361" s="159" t="s">
        <v>4609</v>
      </c>
      <c r="AU361" s="156" t="s">
        <v>4610</v>
      </c>
      <c r="AV361" s="156" t="s">
        <v>1741</v>
      </c>
      <c r="AW361" s="159" t="s">
        <v>4611</v>
      </c>
      <c r="AX361" s="169" t="s">
        <v>4612</v>
      </c>
      <c r="AY361" s="169" t="s">
        <v>1805</v>
      </c>
      <c r="AZ361" s="159" t="s">
        <v>4613</v>
      </c>
      <c r="BA361" s="208"/>
      <c r="BB361" s="136" t="s">
        <v>91</v>
      </c>
      <c r="BC361" s="218" t="s">
        <v>4614</v>
      </c>
      <c r="BD361" s="157" t="s">
        <v>3683</v>
      </c>
      <c r="BE361" s="159" t="s">
        <v>4615</v>
      </c>
      <c r="BF361" s="138" t="s">
        <v>1810</v>
      </c>
      <c r="BG361" s="159" t="s">
        <v>4616</v>
      </c>
      <c r="BH361" s="138"/>
      <c r="BI361" s="138"/>
      <c r="BJ361" s="138"/>
      <c r="BK361" s="139"/>
      <c r="BL361" s="138"/>
      <c r="BM361" s="138"/>
      <c r="BN361" s="138"/>
      <c r="BO361" s="139"/>
      <c r="BP361" s="138"/>
      <c r="BQ361" s="138"/>
      <c r="BR361" s="138"/>
      <c r="BS361" s="139"/>
      <c r="BT361" s="138"/>
      <c r="BU361" s="138"/>
      <c r="BV361" s="138"/>
      <c r="BW361" s="139"/>
      <c r="BX361" s="138"/>
      <c r="BY361" s="138"/>
      <c r="BZ361" s="138"/>
      <c r="CA361" s="139"/>
      <c r="CB361" s="138"/>
      <c r="CC361" s="138"/>
      <c r="CD361" s="138"/>
      <c r="CE361" s="139"/>
      <c r="CF361" s="168">
        <v>45907</v>
      </c>
      <c r="CG361" s="143">
        <f t="shared" si="3"/>
        <v>9</v>
      </c>
      <c r="CH361" s="143">
        <f t="shared" si="4"/>
        <v>2025</v>
      </c>
      <c r="CI361" s="162" t="s">
        <v>1908</v>
      </c>
      <c r="CJ361" s="143" t="s">
        <v>1759</v>
      </c>
      <c r="CK361" s="163"/>
      <c r="CL361" s="170" t="s">
        <v>1908</v>
      </c>
      <c r="CM361" s="171"/>
      <c r="CN361" s="171"/>
      <c r="CO361" s="169"/>
      <c r="CP361" s="169"/>
      <c r="CQ361" s="166"/>
    </row>
    <row r="362" spans="1:95" ht="15">
      <c r="A362" s="28">
        <v>361</v>
      </c>
      <c r="B362" s="133" t="s">
        <v>4617</v>
      </c>
      <c r="C362" s="211" t="s">
        <v>4618</v>
      </c>
      <c r="D362" s="129" t="s">
        <v>1750</v>
      </c>
      <c r="E362" s="128" t="s">
        <v>5929</v>
      </c>
      <c r="F362" s="130" t="s">
        <v>5932</v>
      </c>
      <c r="G362" s="170" t="s">
        <v>4538</v>
      </c>
      <c r="H362" s="179" t="s">
        <v>5936</v>
      </c>
      <c r="I362" s="133"/>
      <c r="J362" s="134" t="s">
        <v>2047</v>
      </c>
      <c r="K362" s="135" t="e">
        <f>VLOOKUP(J362,#REF!,3,0)</f>
        <v>#REF!</v>
      </c>
      <c r="L362" s="169"/>
      <c r="M362" s="137"/>
      <c r="N362" s="137"/>
      <c r="O362" s="136"/>
      <c r="P362" s="212">
        <v>45853</v>
      </c>
      <c r="Q362" s="213">
        <v>45853</v>
      </c>
      <c r="R362" s="141" t="str">
        <f ca="1">IF(ISBLANK(Q362),"N.A",DATEDIF($Q362,NOW(),"y")&amp;"."&amp;DATEDIF($Q362,NOW(),"ym"))</f>
        <v>0.4</v>
      </c>
      <c r="S362" s="142">
        <f ca="1">IF(ISBLANK(Q362),"N.A",DATEDIF($Q362,NOW(),"y"))</f>
        <v>0</v>
      </c>
      <c r="T362" s="143" t="str">
        <f ca="1">IF(S362&lt;2,"&lt;2",IF(AND(S362&gt;=2,S362&lt;=5),"2-5",IF(AND(S362&gt;5,S362&lt;=10),"6-10",IF(AND(S362&gt;10,S362&lt;=15),"11-15","&gt;15"))))</f>
        <v>&lt;2</v>
      </c>
      <c r="U362" s="138"/>
      <c r="V362" s="214" t="s">
        <v>111</v>
      </c>
      <c r="W362" s="212">
        <v>38977</v>
      </c>
      <c r="X362" s="143">
        <f ca="1">IF(ISBLANK(W362),"di isi",DATEDIF(W362,NOW(),"y"))</f>
        <v>19</v>
      </c>
      <c r="Y362" s="143" t="str">
        <f ca="1">IF(X362&lt;18,"&lt;18",IF(AND(X362&gt;=18,X362&lt;=20),"18-20",IF(AND(X362&gt;=21,X362&lt;=30),"21-30",IF(AND(X362&gt;=31,X362&lt;=40),"31-40",IF(AND(X362&gt;=41,X362&lt;=50),"41-50",IF(AND(X362&gt;=51,X362&lt;=60),"51-60","&gt;60"))))))</f>
        <v>18-20</v>
      </c>
      <c r="Z362" s="138" t="s">
        <v>72</v>
      </c>
      <c r="AA362" s="138" t="s">
        <v>73</v>
      </c>
      <c r="AB362" s="145" t="s">
        <v>4365</v>
      </c>
      <c r="AC362" s="134" t="s">
        <v>184</v>
      </c>
      <c r="AD362" s="169" t="s">
        <v>4619</v>
      </c>
      <c r="AE362" s="169" t="s">
        <v>962</v>
      </c>
      <c r="AF362" s="169"/>
      <c r="AG362" s="159"/>
      <c r="AH362" s="214"/>
      <c r="AI362" s="169" t="s">
        <v>4620</v>
      </c>
      <c r="AJ362" s="150" t="s">
        <v>4621</v>
      </c>
      <c r="AK362" s="151">
        <f>LEN(AJ362)</f>
        <v>16</v>
      </c>
      <c r="AL362" s="244" t="s">
        <v>4622</v>
      </c>
      <c r="AM362" s="169" t="s">
        <v>4623</v>
      </c>
      <c r="AN362" s="229" t="s">
        <v>203</v>
      </c>
      <c r="AO362" s="229" t="s">
        <v>111</v>
      </c>
      <c r="AP362" s="229" t="s">
        <v>80</v>
      </c>
      <c r="AQ362" s="230" t="s">
        <v>81</v>
      </c>
      <c r="AR362" s="134" t="str">
        <f>IF(CO362&lt;&gt;"","Ring 1",IF(CP362&lt;&gt;"","Ring 2",IF(CQ362&lt;&gt;"","Ring 3","Ring 4")))</f>
        <v>Ring 4</v>
      </c>
      <c r="AS362" s="222" t="s">
        <v>4624</v>
      </c>
      <c r="AT362" s="159" t="s">
        <v>4625</v>
      </c>
      <c r="AU362" s="156" t="s">
        <v>4626</v>
      </c>
      <c r="AV362" s="156" t="s">
        <v>3280</v>
      </c>
      <c r="AW362" s="159" t="s">
        <v>4627</v>
      </c>
      <c r="AX362" s="169" t="s">
        <v>4628</v>
      </c>
      <c r="AY362" s="169" t="s">
        <v>4597</v>
      </c>
      <c r="AZ362" s="159" t="s">
        <v>4629</v>
      </c>
      <c r="BA362" s="208"/>
      <c r="BB362" s="136" t="s">
        <v>91</v>
      </c>
      <c r="BC362" s="218"/>
      <c r="BD362" s="225" t="s">
        <v>4630</v>
      </c>
      <c r="BE362" s="159"/>
      <c r="BF362" s="138" t="s">
        <v>1810</v>
      </c>
      <c r="BG362" s="159" t="s">
        <v>4631</v>
      </c>
      <c r="BH362" s="138"/>
      <c r="BI362" s="138"/>
      <c r="BJ362" s="138"/>
      <c r="BK362" s="139"/>
      <c r="BL362" s="138"/>
      <c r="BM362" s="138"/>
      <c r="BN362" s="138"/>
      <c r="BO362" s="139"/>
      <c r="BP362" s="138"/>
      <c r="BQ362" s="138"/>
      <c r="BR362" s="138"/>
      <c r="BS362" s="139"/>
      <c r="BT362" s="138"/>
      <c r="BU362" s="138"/>
      <c r="BV362" s="138"/>
      <c r="BW362" s="139"/>
      <c r="BX362" s="138"/>
      <c r="BY362" s="138"/>
      <c r="BZ362" s="138"/>
      <c r="CA362" s="139"/>
      <c r="CB362" s="138"/>
      <c r="CC362" s="138"/>
      <c r="CD362" s="138"/>
      <c r="CE362" s="139"/>
      <c r="CF362" s="168"/>
      <c r="CG362" s="143" t="str">
        <f t="shared" si="3"/>
        <v/>
      </c>
      <c r="CH362" s="143" t="str">
        <f t="shared" si="4"/>
        <v/>
      </c>
      <c r="CI362" s="162"/>
      <c r="CJ362" s="143" t="s">
        <v>1752</v>
      </c>
      <c r="CK362" s="163"/>
      <c r="CL362" s="170"/>
      <c r="CM362" s="171"/>
      <c r="CN362" s="171"/>
      <c r="CO362" s="169"/>
      <c r="CP362" s="169"/>
      <c r="CQ362" s="166"/>
    </row>
    <row r="363" spans="1:95" ht="43.5">
      <c r="A363" s="28">
        <v>362</v>
      </c>
      <c r="B363" s="133" t="s">
        <v>4632</v>
      </c>
      <c r="C363" s="211" t="s">
        <v>4633</v>
      </c>
      <c r="D363" s="129" t="s">
        <v>1750</v>
      </c>
      <c r="E363" s="128" t="s">
        <v>5929</v>
      </c>
      <c r="F363" s="130" t="s">
        <v>5932</v>
      </c>
      <c r="G363" s="170" t="s">
        <v>4538</v>
      </c>
      <c r="H363" s="179" t="s">
        <v>5936</v>
      </c>
      <c r="I363" s="133"/>
      <c r="J363" s="134"/>
      <c r="K363" s="135"/>
      <c r="L363" s="169"/>
      <c r="M363" s="137"/>
      <c r="N363" s="137"/>
      <c r="O363" s="136"/>
      <c r="P363" s="212">
        <v>45862</v>
      </c>
      <c r="Q363" s="213">
        <v>45862</v>
      </c>
      <c r="R363" s="141" t="str">
        <f ca="1">IF(ISBLANK(Q363),"N.A",DATEDIF($Q363,NOW(),"y")&amp;"."&amp;DATEDIF($Q363,NOW(),"ym"))</f>
        <v>0.3</v>
      </c>
      <c r="S363" s="142">
        <f ca="1">IF(ISBLANK(Q363),"N.A",DATEDIF($Q363,NOW(),"y"))</f>
        <v>0</v>
      </c>
      <c r="T363" s="143" t="str">
        <f ca="1">IF(S363&lt;2,"&lt;2",IF(AND(S363&gt;=2,S363&lt;=5),"2-5",IF(AND(S363&gt;5,S363&lt;=10),"6-10",IF(AND(S363&gt;10,S363&lt;=15),"11-15","&gt;15"))))</f>
        <v>&lt;2</v>
      </c>
      <c r="U363" s="138"/>
      <c r="V363" s="214" t="s">
        <v>1763</v>
      </c>
      <c r="W363" s="212">
        <v>38245</v>
      </c>
      <c r="X363" s="143">
        <f ca="1">IF(ISBLANK(W363),"di isi",DATEDIF(W363,NOW(),"y"))</f>
        <v>21</v>
      </c>
      <c r="Y363" s="143" t="str">
        <f ca="1">IF(X363&lt;18,"&lt;18",IF(AND(X363&gt;=18,X363&lt;=20),"18-20",IF(AND(X363&gt;=21,X363&lt;=30),"21-30",IF(AND(X363&gt;=31,X363&lt;=40),"31-40",IF(AND(X363&gt;=41,X363&lt;=50),"41-50",IF(AND(X363&gt;=51,X363&lt;=60),"51-60","&gt;60"))))))</f>
        <v>21-30</v>
      </c>
      <c r="Z363" s="138" t="s">
        <v>72</v>
      </c>
      <c r="AA363" s="138" t="s">
        <v>73</v>
      </c>
      <c r="AB363" s="145" t="s">
        <v>4365</v>
      </c>
      <c r="AC363" s="134" t="s">
        <v>106</v>
      </c>
      <c r="AD363" s="169" t="s">
        <v>4634</v>
      </c>
      <c r="AE363" s="169" t="s">
        <v>287</v>
      </c>
      <c r="AF363" s="169"/>
      <c r="AG363" s="159"/>
      <c r="AH363" s="214"/>
      <c r="AI363" s="169" t="s">
        <v>4635</v>
      </c>
      <c r="AJ363" s="150" t="s">
        <v>4636</v>
      </c>
      <c r="AK363" s="151">
        <f>LEN(AJ363)</f>
        <v>16</v>
      </c>
      <c r="AL363" s="244" t="s">
        <v>4637</v>
      </c>
      <c r="AM363" s="169" t="s">
        <v>1889</v>
      </c>
      <c r="AN363" s="229" t="s">
        <v>203</v>
      </c>
      <c r="AO363" s="229" t="s">
        <v>111</v>
      </c>
      <c r="AP363" s="229" t="s">
        <v>80</v>
      </c>
      <c r="AQ363" s="230" t="s">
        <v>81</v>
      </c>
      <c r="AR363" s="134"/>
      <c r="AS363" s="222" t="s">
        <v>4638</v>
      </c>
      <c r="AT363" s="159" t="s">
        <v>4639</v>
      </c>
      <c r="AU363" s="156" t="s">
        <v>4640</v>
      </c>
      <c r="AV363" s="156" t="s">
        <v>3408</v>
      </c>
      <c r="AW363" s="159" t="s">
        <v>4545</v>
      </c>
      <c r="AX363" s="169" t="s">
        <v>4641</v>
      </c>
      <c r="AY363" s="169" t="s">
        <v>1805</v>
      </c>
      <c r="AZ363" s="159" t="s">
        <v>4642</v>
      </c>
      <c r="BA363" s="208"/>
      <c r="BB363" s="136" t="s">
        <v>91</v>
      </c>
      <c r="BC363" s="218" t="s">
        <v>4643</v>
      </c>
      <c r="BD363" s="157" t="s">
        <v>4644</v>
      </c>
      <c r="BE363" s="159"/>
      <c r="BF363" s="138" t="s">
        <v>1810</v>
      </c>
      <c r="BG363" s="159" t="s">
        <v>4645</v>
      </c>
      <c r="BH363" s="138"/>
      <c r="BI363" s="138"/>
      <c r="BJ363" s="138"/>
      <c r="BK363" s="139"/>
      <c r="BL363" s="138"/>
      <c r="BM363" s="138"/>
      <c r="BN363" s="138"/>
      <c r="BO363" s="139"/>
      <c r="BP363" s="138"/>
      <c r="BQ363" s="138"/>
      <c r="BR363" s="138"/>
      <c r="BS363" s="139"/>
      <c r="BT363" s="138"/>
      <c r="BU363" s="138"/>
      <c r="BV363" s="138"/>
      <c r="BW363" s="139"/>
      <c r="BX363" s="138"/>
      <c r="BY363" s="138"/>
      <c r="BZ363" s="138"/>
      <c r="CA363" s="139"/>
      <c r="CB363" s="138"/>
      <c r="CC363" s="138"/>
      <c r="CD363" s="138"/>
      <c r="CE363" s="139"/>
      <c r="CF363" s="168">
        <v>45821</v>
      </c>
      <c r="CG363" s="143">
        <f t="shared" si="3"/>
        <v>6</v>
      </c>
      <c r="CH363" s="143">
        <f t="shared" si="4"/>
        <v>2025</v>
      </c>
      <c r="CI363" s="162" t="s">
        <v>4204</v>
      </c>
      <c r="CJ363" s="143" t="s">
        <v>1759</v>
      </c>
      <c r="CK363" s="163"/>
      <c r="CL363" s="170" t="s">
        <v>4205</v>
      </c>
      <c r="CM363" s="171"/>
      <c r="CN363" s="171"/>
      <c r="CO363" s="169"/>
      <c r="CP363" s="169"/>
      <c r="CQ363" s="166"/>
    </row>
    <row r="364" spans="1:95" ht="15">
      <c r="A364" s="103">
        <v>363</v>
      </c>
      <c r="B364" s="133" t="s">
        <v>4743</v>
      </c>
      <c r="C364" s="211" t="s">
        <v>4744</v>
      </c>
      <c r="D364" s="129" t="s">
        <v>1750</v>
      </c>
      <c r="E364" s="128" t="s">
        <v>5929</v>
      </c>
      <c r="F364" s="130" t="s">
        <v>5932</v>
      </c>
      <c r="G364" s="170" t="s">
        <v>4538</v>
      </c>
      <c r="H364" s="179" t="s">
        <v>5936</v>
      </c>
      <c r="I364" s="133"/>
      <c r="J364" s="134"/>
      <c r="K364" s="135"/>
      <c r="L364" s="169"/>
      <c r="M364" s="137"/>
      <c r="N364" s="137"/>
      <c r="O364" s="136"/>
      <c r="P364" s="212">
        <v>45872</v>
      </c>
      <c r="Q364" s="213">
        <v>45872</v>
      </c>
      <c r="R364" s="141"/>
      <c r="S364" s="142"/>
      <c r="T364" s="143"/>
      <c r="U364" s="138"/>
      <c r="V364" s="214" t="s">
        <v>111</v>
      </c>
      <c r="W364" s="212">
        <v>33602</v>
      </c>
      <c r="X364" s="143">
        <f ca="1">IF(ISBLANK(W364),"di isi",DATEDIF(W364,NOW(),"y"))</f>
        <v>33</v>
      </c>
      <c r="Y364" s="143" t="str">
        <f ca="1">IF(X364&lt;18,"&lt;18",IF(AND(X364&gt;=18,X364&lt;=20),"18-20",IF(AND(X364&gt;=21,X364&lt;=30),"21-30",IF(AND(X364&gt;=31,X364&lt;=40),"31-40",IF(AND(X364&gt;=41,X364&lt;=50),"41-50",IF(AND(X364&gt;=51,X364&lt;=60),"51-60","&gt;60"))))))</f>
        <v>31-40</v>
      </c>
      <c r="Z364" s="138" t="s">
        <v>72</v>
      </c>
      <c r="AA364" s="138" t="s">
        <v>73</v>
      </c>
      <c r="AB364" s="145" t="s">
        <v>4365</v>
      </c>
      <c r="AC364" s="134" t="s">
        <v>184</v>
      </c>
      <c r="AD364" s="169" t="s">
        <v>351</v>
      </c>
      <c r="AE364" s="169" t="s">
        <v>4745</v>
      </c>
      <c r="AF364" s="169"/>
      <c r="AG364" s="159"/>
      <c r="AH364" s="214"/>
      <c r="AI364" s="169" t="s">
        <v>4746</v>
      </c>
      <c r="AJ364" s="150" t="s">
        <v>4747</v>
      </c>
      <c r="AK364" s="151">
        <f>LEN(AJ364)</f>
        <v>16</v>
      </c>
      <c r="AL364" s="244" t="s">
        <v>3134</v>
      </c>
      <c r="AM364" s="169" t="s">
        <v>1976</v>
      </c>
      <c r="AN364" s="229" t="s">
        <v>975</v>
      </c>
      <c r="AO364" s="229" t="s">
        <v>126</v>
      </c>
      <c r="AP364" s="229" t="s">
        <v>80</v>
      </c>
      <c r="AQ364" s="230" t="s">
        <v>81</v>
      </c>
      <c r="AR364" s="134"/>
      <c r="AS364" s="222" t="s">
        <v>4748</v>
      </c>
      <c r="AT364" s="159" t="s">
        <v>4749</v>
      </c>
      <c r="AU364" s="156" t="s">
        <v>4750</v>
      </c>
      <c r="AV364" s="156" t="s">
        <v>3535</v>
      </c>
      <c r="AW364" s="159" t="s">
        <v>4751</v>
      </c>
      <c r="AX364" s="169" t="s">
        <v>4752</v>
      </c>
      <c r="AY364" s="169" t="s">
        <v>3283</v>
      </c>
      <c r="AZ364" s="159" t="s">
        <v>4753</v>
      </c>
      <c r="BA364" s="208"/>
      <c r="BB364" s="136" t="s">
        <v>91</v>
      </c>
      <c r="BC364" s="218" t="s">
        <v>4754</v>
      </c>
      <c r="BD364" s="183" t="s">
        <v>4755</v>
      </c>
      <c r="BE364" s="159" t="s">
        <v>4756</v>
      </c>
      <c r="BF364" s="138" t="s">
        <v>1743</v>
      </c>
      <c r="BG364" s="159" t="s">
        <v>4757</v>
      </c>
      <c r="BH364" s="138" t="s">
        <v>4758</v>
      </c>
      <c r="BI364" s="138" t="s">
        <v>1746</v>
      </c>
      <c r="BJ364" s="138" t="s">
        <v>975</v>
      </c>
      <c r="BK364" s="139">
        <v>32091</v>
      </c>
      <c r="BL364" s="138" t="s">
        <v>4759</v>
      </c>
      <c r="BM364" s="138" t="s">
        <v>1746</v>
      </c>
      <c r="BN364" s="138" t="s">
        <v>126</v>
      </c>
      <c r="BO364" s="139">
        <v>42525</v>
      </c>
      <c r="BP364" s="138" t="s">
        <v>4760</v>
      </c>
      <c r="BQ364" s="138" t="s">
        <v>1750</v>
      </c>
      <c r="BR364" s="138" t="s">
        <v>80</v>
      </c>
      <c r="BS364" s="139">
        <v>43717</v>
      </c>
      <c r="BT364" s="138" t="s">
        <v>4761</v>
      </c>
      <c r="BU364" s="138" t="s">
        <v>1746</v>
      </c>
      <c r="BV364" s="138" t="s">
        <v>125</v>
      </c>
      <c r="BW364" s="139">
        <v>44349</v>
      </c>
      <c r="BX364" s="138"/>
      <c r="BY364" s="138"/>
      <c r="BZ364" s="138"/>
      <c r="CA364" s="139"/>
      <c r="CB364" s="138"/>
      <c r="CC364" s="138"/>
      <c r="CD364" s="138"/>
      <c r="CE364" s="139"/>
      <c r="CF364" s="168"/>
      <c r="CG364" s="143" t="str">
        <f t="shared" si="3"/>
        <v/>
      </c>
      <c r="CH364" s="143" t="str">
        <f t="shared" si="4"/>
        <v/>
      </c>
      <c r="CI364" s="162"/>
      <c r="CJ364" s="143" t="s">
        <v>1752</v>
      </c>
      <c r="CK364" s="163"/>
      <c r="CL364" s="170"/>
      <c r="CM364" s="171"/>
      <c r="CN364" s="171"/>
      <c r="CO364" s="169"/>
      <c r="CP364" s="169"/>
      <c r="CQ364" s="166"/>
    </row>
    <row r="365" spans="1:95" ht="15">
      <c r="A365" s="28">
        <v>364</v>
      </c>
      <c r="B365" s="133" t="s">
        <v>4763</v>
      </c>
      <c r="C365" s="211" t="s">
        <v>4764</v>
      </c>
      <c r="D365" s="129" t="s">
        <v>1750</v>
      </c>
      <c r="E365" s="128" t="s">
        <v>5929</v>
      </c>
      <c r="F365" s="130" t="s">
        <v>5932</v>
      </c>
      <c r="G365" s="170" t="s">
        <v>4538</v>
      </c>
      <c r="H365" s="179" t="s">
        <v>5936</v>
      </c>
      <c r="I365" s="133"/>
      <c r="J365" s="134"/>
      <c r="K365" s="135"/>
      <c r="L365" s="169"/>
      <c r="M365" s="137"/>
      <c r="N365" s="137"/>
      <c r="O365" s="136"/>
      <c r="P365" s="212">
        <v>45872</v>
      </c>
      <c r="Q365" s="213">
        <v>45872</v>
      </c>
      <c r="R365" s="141"/>
      <c r="S365" s="142"/>
      <c r="T365" s="143"/>
      <c r="U365" s="138"/>
      <c r="V365" s="214" t="s">
        <v>111</v>
      </c>
      <c r="W365" s="212">
        <v>37174</v>
      </c>
      <c r="X365" s="143">
        <f ca="1">IF(ISBLANK(W365),"di isi",DATEDIF(W365,NOW(),"y"))</f>
        <v>24</v>
      </c>
      <c r="Y365" s="143" t="str">
        <f ca="1">IF(X365&lt;18,"&lt;18",IF(AND(X365&gt;=18,X365&lt;=20),"18-20",IF(AND(X365&gt;=21,X365&lt;=30),"21-30",IF(AND(X365&gt;=31,X365&lt;=40),"31-40",IF(AND(X365&gt;=41,X365&lt;=50),"41-50",IF(AND(X365&gt;=51,X365&lt;=60),"51-60","&gt;60"))))))</f>
        <v>21-30</v>
      </c>
      <c r="Z365" s="138" t="s">
        <v>72</v>
      </c>
      <c r="AA365" s="138" t="s">
        <v>73</v>
      </c>
      <c r="AB365" s="145" t="s">
        <v>4365</v>
      </c>
      <c r="AC365" s="134" t="s">
        <v>106</v>
      </c>
      <c r="AD365" s="169" t="s">
        <v>724</v>
      </c>
      <c r="AE365" s="169" t="s">
        <v>123</v>
      </c>
      <c r="AF365" s="169"/>
      <c r="AG365" s="159"/>
      <c r="AH365" s="214"/>
      <c r="AI365" s="169" t="s">
        <v>4765</v>
      </c>
      <c r="AJ365" s="150" t="s">
        <v>4766</v>
      </c>
      <c r="AK365" s="151">
        <f>LEN(AJ365)</f>
        <v>16</v>
      </c>
      <c r="AL365" s="244" t="s">
        <v>4767</v>
      </c>
      <c r="AM365" s="169" t="s">
        <v>1734</v>
      </c>
      <c r="AN365" s="229" t="s">
        <v>203</v>
      </c>
      <c r="AO365" s="229" t="s">
        <v>111</v>
      </c>
      <c r="AP365" s="229" t="s">
        <v>80</v>
      </c>
      <c r="AQ365" s="230" t="s">
        <v>81</v>
      </c>
      <c r="AR365" s="134"/>
      <c r="AS365" s="222" t="s">
        <v>4768</v>
      </c>
      <c r="AT365" s="159" t="s">
        <v>4769</v>
      </c>
      <c r="AU365" s="156" t="s">
        <v>4770</v>
      </c>
      <c r="AV365" s="156" t="s">
        <v>4597</v>
      </c>
      <c r="AW365" s="159" t="s">
        <v>4771</v>
      </c>
      <c r="AX365" s="169" t="s">
        <v>4772</v>
      </c>
      <c r="AY365" s="169" t="s">
        <v>4657</v>
      </c>
      <c r="AZ365" s="159" t="s">
        <v>4773</v>
      </c>
      <c r="BA365" s="208"/>
      <c r="BB365" s="136" t="s">
        <v>91</v>
      </c>
      <c r="BC365" s="218" t="s">
        <v>4774</v>
      </c>
      <c r="BD365" s="214"/>
      <c r="BE365" s="159"/>
      <c r="BF365" s="138" t="s">
        <v>1743</v>
      </c>
      <c r="BG365" s="159" t="s">
        <v>4775</v>
      </c>
      <c r="BH365" s="138" t="s">
        <v>4776</v>
      </c>
      <c r="BI365" s="138" t="s">
        <v>1746</v>
      </c>
      <c r="BJ365" s="138" t="s">
        <v>111</v>
      </c>
      <c r="BK365" s="139">
        <v>37539</v>
      </c>
      <c r="BL365" s="138" t="s">
        <v>4777</v>
      </c>
      <c r="BM365" s="138" t="s">
        <v>1746</v>
      </c>
      <c r="BN365" s="138" t="s">
        <v>111</v>
      </c>
      <c r="BO365" s="139">
        <v>43815</v>
      </c>
      <c r="BP365" s="138" t="s">
        <v>4778</v>
      </c>
      <c r="BQ365" s="138" t="s">
        <v>1746</v>
      </c>
      <c r="BR365" s="138" t="s">
        <v>203</v>
      </c>
      <c r="BS365" s="139">
        <v>44498</v>
      </c>
      <c r="BT365" s="138"/>
      <c r="BU365" s="138"/>
      <c r="BV365" s="138"/>
      <c r="BW365" s="139"/>
      <c r="BX365" s="138"/>
      <c r="BY365" s="138"/>
      <c r="BZ365" s="138"/>
      <c r="CA365" s="139"/>
      <c r="CB365" s="138"/>
      <c r="CC365" s="138"/>
      <c r="CD365" s="138"/>
      <c r="CE365" s="139"/>
      <c r="CF365" s="168"/>
      <c r="CG365" s="143" t="str">
        <f t="shared" si="3"/>
        <v/>
      </c>
      <c r="CH365" s="143" t="str">
        <f t="shared" si="4"/>
        <v/>
      </c>
      <c r="CI365" s="162"/>
      <c r="CJ365" s="143" t="s">
        <v>1759</v>
      </c>
      <c r="CK365" s="163"/>
      <c r="CL365" s="170"/>
      <c r="CM365" s="171"/>
      <c r="CN365" s="171"/>
      <c r="CO365" s="169"/>
      <c r="CP365" s="169"/>
      <c r="CQ365" s="166"/>
    </row>
    <row r="366" spans="1:95" ht="15">
      <c r="A366" s="28">
        <v>365</v>
      </c>
      <c r="B366" s="133" t="s">
        <v>4779</v>
      </c>
      <c r="C366" s="211" t="s">
        <v>4780</v>
      </c>
      <c r="D366" s="129" t="s">
        <v>1750</v>
      </c>
      <c r="E366" s="128" t="s">
        <v>5929</v>
      </c>
      <c r="F366" s="130" t="s">
        <v>5932</v>
      </c>
      <c r="G366" s="170" t="s">
        <v>4538</v>
      </c>
      <c r="H366" s="179" t="s">
        <v>5936</v>
      </c>
      <c r="I366" s="133"/>
      <c r="J366" s="134"/>
      <c r="K366" s="135"/>
      <c r="L366" s="169"/>
      <c r="M366" s="137"/>
      <c r="N366" s="137"/>
      <c r="O366" s="136"/>
      <c r="P366" s="212">
        <v>45872</v>
      </c>
      <c r="Q366" s="213">
        <v>45872</v>
      </c>
      <c r="R366" s="141"/>
      <c r="S366" s="142"/>
      <c r="T366" s="143"/>
      <c r="U366" s="138"/>
      <c r="V366" s="214" t="s">
        <v>1934</v>
      </c>
      <c r="W366" s="212">
        <v>35634</v>
      </c>
      <c r="X366" s="143">
        <f ca="1">IF(ISBLANK(W366),"di isi",DATEDIF(W366,NOW(),"y"))</f>
        <v>28</v>
      </c>
      <c r="Y366" s="143" t="str">
        <f ca="1">IF(X366&lt;18,"&lt;18",IF(AND(X366&gt;=18,X366&lt;=20),"18-20",IF(AND(X366&gt;=21,X366&lt;=30),"21-30",IF(AND(X366&gt;=31,X366&lt;=40),"31-40",IF(AND(X366&gt;=41,X366&lt;=50),"41-50",IF(AND(X366&gt;=51,X366&lt;=60),"51-60","&gt;60"))))))</f>
        <v>21-30</v>
      </c>
      <c r="Z366" s="138" t="s">
        <v>72</v>
      </c>
      <c r="AA366" s="138" t="s">
        <v>73</v>
      </c>
      <c r="AB366" s="145" t="s">
        <v>4365</v>
      </c>
      <c r="AC366" s="134" t="s">
        <v>184</v>
      </c>
      <c r="AD366" s="169" t="s">
        <v>4781</v>
      </c>
      <c r="AE366" s="169" t="s">
        <v>250</v>
      </c>
      <c r="AF366" s="169"/>
      <c r="AG366" s="159"/>
      <c r="AH366" s="214"/>
      <c r="AI366" s="169" t="s">
        <v>4782</v>
      </c>
      <c r="AJ366" s="150" t="s">
        <v>4783</v>
      </c>
      <c r="AK366" s="151">
        <f>LEN(AJ366)</f>
        <v>16</v>
      </c>
      <c r="AL366" s="244" t="s">
        <v>4784</v>
      </c>
      <c r="AM366" s="169" t="s">
        <v>507</v>
      </c>
      <c r="AN366" s="229" t="s">
        <v>1934</v>
      </c>
      <c r="AO366" s="229" t="s">
        <v>111</v>
      </c>
      <c r="AP366" s="229" t="s">
        <v>80</v>
      </c>
      <c r="AQ366" s="230" t="s">
        <v>81</v>
      </c>
      <c r="AR366" s="134"/>
      <c r="AS366" s="222" t="s">
        <v>4785</v>
      </c>
      <c r="AT366" s="159" t="s">
        <v>4786</v>
      </c>
      <c r="AU366" s="156" t="s">
        <v>4787</v>
      </c>
      <c r="AV366" s="156" t="s">
        <v>4597</v>
      </c>
      <c r="AW366" s="159" t="s">
        <v>4788</v>
      </c>
      <c r="AX366" s="169" t="s">
        <v>4789</v>
      </c>
      <c r="AY366" s="169" t="s">
        <v>88</v>
      </c>
      <c r="AZ366" s="159" t="s">
        <v>4790</v>
      </c>
      <c r="BA366" s="208"/>
      <c r="BB366" s="136" t="s">
        <v>91</v>
      </c>
      <c r="BC366" s="218" t="s">
        <v>4791</v>
      </c>
      <c r="BD366" s="157" t="s">
        <v>4792</v>
      </c>
      <c r="BE366" s="159"/>
      <c r="BF366" s="138" t="s">
        <v>1810</v>
      </c>
      <c r="BG366" s="159" t="s">
        <v>4793</v>
      </c>
      <c r="BH366" s="138"/>
      <c r="BI366" s="138"/>
      <c r="BJ366" s="138"/>
      <c r="BK366" s="139"/>
      <c r="BL366" s="138"/>
      <c r="BM366" s="138"/>
      <c r="BN366" s="138"/>
      <c r="BO366" s="139"/>
      <c r="BP366" s="138"/>
      <c r="BQ366" s="138"/>
      <c r="BR366" s="138"/>
      <c r="BS366" s="139"/>
      <c r="BT366" s="138"/>
      <c r="BU366" s="138"/>
      <c r="BV366" s="138"/>
      <c r="BW366" s="139"/>
      <c r="BX366" s="138"/>
      <c r="BY366" s="138"/>
      <c r="BZ366" s="138"/>
      <c r="CA366" s="139"/>
      <c r="CB366" s="138"/>
      <c r="CC366" s="138"/>
      <c r="CD366" s="138"/>
      <c r="CE366" s="139"/>
      <c r="CF366" s="168"/>
      <c r="CG366" s="143" t="str">
        <f t="shared" si="3"/>
        <v/>
      </c>
      <c r="CH366" s="143" t="str">
        <f t="shared" si="4"/>
        <v/>
      </c>
      <c r="CI366" s="162"/>
      <c r="CJ366" s="143" t="s">
        <v>1752</v>
      </c>
      <c r="CK366" s="163"/>
      <c r="CL366" s="170"/>
      <c r="CM366" s="171"/>
      <c r="CN366" s="171"/>
      <c r="CO366" s="169"/>
      <c r="CP366" s="169"/>
      <c r="CQ366" s="166"/>
    </row>
    <row r="367" spans="1:95" ht="29">
      <c r="A367" s="103">
        <v>366</v>
      </c>
      <c r="B367" s="127" t="s">
        <v>2036</v>
      </c>
      <c r="C367" s="128" t="s">
        <v>2037</v>
      </c>
      <c r="D367" s="129" t="s">
        <v>1750</v>
      </c>
      <c r="E367" s="128" t="s">
        <v>5929</v>
      </c>
      <c r="F367" s="130" t="s">
        <v>5932</v>
      </c>
      <c r="G367" s="131" t="s">
        <v>1727</v>
      </c>
      <c r="H367" s="132" t="s">
        <v>2038</v>
      </c>
      <c r="I367" s="133"/>
      <c r="J367" s="134" t="s">
        <v>2017</v>
      </c>
      <c r="K367" s="135" t="e">
        <f>VLOOKUP(J367,#REF!,3,0)</f>
        <v>#REF!</v>
      </c>
      <c r="L367" s="136"/>
      <c r="M367" s="137"/>
      <c r="N367" s="138"/>
      <c r="O367" s="136"/>
      <c r="P367" s="168">
        <v>45710</v>
      </c>
      <c r="Q367" s="140">
        <v>45710</v>
      </c>
      <c r="R367" s="141" t="str">
        <f ca="1">IF(ISBLANK(Q367),"N.A",DATEDIF($Q367,NOW(),"y")&amp;"."&amp;DATEDIF($Q367,NOW(),"ym"))</f>
        <v>0.8</v>
      </c>
      <c r="S367" s="142">
        <f ca="1">IF(ISBLANK(Q367),"N.A",DATEDIF($Q367,NOW(),"y"))</f>
        <v>0</v>
      </c>
      <c r="T367" s="143" t="str">
        <f ca="1">IF(S367&lt;2,"&lt;2",IF(AND(S367&gt;=2,S367&lt;=5),"2-5",IF(AND(S367&gt;5,S367&lt;=10),"6-10",IF(AND(S367&gt;10,S367&lt;=15),"11-15","&gt;15"))))</f>
        <v>&lt;2</v>
      </c>
      <c r="U367" s="138"/>
      <c r="V367" s="144" t="s">
        <v>80</v>
      </c>
      <c r="W367" s="140">
        <v>34347</v>
      </c>
      <c r="X367" s="143">
        <f ca="1">IF(ISBLANK(W367),"di isi",DATEDIF(W367,NOW(),"y"))</f>
        <v>31</v>
      </c>
      <c r="Y367" s="143" t="str">
        <f ca="1">IF(X367&lt;18,"&lt;18",IF(AND(X367&gt;=18,X367&lt;=20),"18-20",IF(AND(X367&gt;=21,X367&lt;=30),"21-30",IF(AND(X367&gt;=31,X367&lt;=40),"31-40",IF(AND(X367&gt;=41,X367&lt;=50),"41-50",IF(AND(X367&gt;=51,X367&lt;=60),"51-60","&gt;60"))))))</f>
        <v>31-40</v>
      </c>
      <c r="Z367" s="138" t="s">
        <v>72</v>
      </c>
      <c r="AA367" s="138" t="s">
        <v>73</v>
      </c>
      <c r="AB367" s="145" t="s">
        <v>74</v>
      </c>
      <c r="AC367" s="134" t="s">
        <v>184</v>
      </c>
      <c r="AD367" s="146" t="s">
        <v>2039</v>
      </c>
      <c r="AE367" s="146" t="s">
        <v>186</v>
      </c>
      <c r="AF367" s="147"/>
      <c r="AG367" s="148"/>
      <c r="AH367" s="148"/>
      <c r="AI367" s="149" t="s">
        <v>215</v>
      </c>
      <c r="AJ367" s="150" t="s">
        <v>2040</v>
      </c>
      <c r="AK367" s="151">
        <f>LEN(AJ367)</f>
        <v>16</v>
      </c>
      <c r="AL367" s="152" t="s">
        <v>2041</v>
      </c>
      <c r="AM367" s="146" t="s">
        <v>2042</v>
      </c>
      <c r="AN367" s="169" t="s">
        <v>274</v>
      </c>
      <c r="AO367" s="169" t="s">
        <v>275</v>
      </c>
      <c r="AP367" s="169" t="s">
        <v>80</v>
      </c>
      <c r="AQ367" s="169" t="s">
        <v>81</v>
      </c>
      <c r="AR367" s="134" t="str">
        <f>IF(CO367&lt;&gt;"","Ring 1",IF(CP367&lt;&gt;"","Ring 2",IF(CQ367&lt;&gt;"","Ring 3","Ring 4")))</f>
        <v>Ring 3</v>
      </c>
      <c r="AS367" s="146"/>
      <c r="AT367" s="155" t="s">
        <v>2043</v>
      </c>
      <c r="AU367" s="156"/>
      <c r="AV367" s="156"/>
      <c r="AW367" s="159"/>
      <c r="AX367" s="169"/>
      <c r="AY367" s="169"/>
      <c r="AZ367" s="159"/>
      <c r="BA367" s="146"/>
      <c r="BB367" s="136" t="s">
        <v>91</v>
      </c>
      <c r="BC367" s="160"/>
      <c r="BD367" s="159">
        <v>25028309919</v>
      </c>
      <c r="BE367" s="159" t="s">
        <v>2044</v>
      </c>
      <c r="BF367" s="138" t="s">
        <v>1810</v>
      </c>
      <c r="BG367" s="159"/>
      <c r="BH367" s="138"/>
      <c r="BI367" s="161"/>
      <c r="BJ367" s="161"/>
      <c r="BK367" s="139"/>
      <c r="BL367" s="138"/>
      <c r="BM367" s="138"/>
      <c r="BN367" s="138"/>
      <c r="BO367" s="139"/>
      <c r="BP367" s="138"/>
      <c r="BQ367" s="138"/>
      <c r="BR367" s="138"/>
      <c r="BS367" s="139"/>
      <c r="BT367" s="138"/>
      <c r="BU367" s="138"/>
      <c r="BV367" s="138"/>
      <c r="BW367" s="139"/>
      <c r="BX367" s="138"/>
      <c r="BY367" s="138"/>
      <c r="BZ367" s="138"/>
      <c r="CA367" s="139"/>
      <c r="CB367" s="138"/>
      <c r="CC367" s="138"/>
      <c r="CD367" s="138"/>
      <c r="CE367" s="139"/>
      <c r="CF367" s="168"/>
      <c r="CG367" s="143" t="str">
        <f t="shared" si="3"/>
        <v/>
      </c>
      <c r="CH367" s="143" t="str">
        <f t="shared" si="4"/>
        <v/>
      </c>
      <c r="CI367" s="162"/>
      <c r="CJ367" s="143" t="s">
        <v>1752</v>
      </c>
      <c r="CK367" s="163"/>
      <c r="CL367" s="170"/>
      <c r="CM367" s="171"/>
      <c r="CN367" s="171"/>
      <c r="CO367" s="169"/>
      <c r="CP367" s="169" t="str">
        <f t="array" ref="CP367">IFERROR(INDEX(#REF!,MATCH(FALSE,ISERROR(SEARCH(#REF!,AP367)),0),1),"")</f>
        <v/>
      </c>
      <c r="CQ367" s="166" t="str">
        <f t="shared" ref="CQ367:CQ398" si="5">IF(OR(AQ367="Sulawesi Tenggara"),AQ367,"")</f>
        <v>SULAWESI TENGGARA</v>
      </c>
    </row>
    <row r="368" spans="1:95" ht="29">
      <c r="A368" s="28">
        <v>367</v>
      </c>
      <c r="B368" s="191" t="s">
        <v>1969</v>
      </c>
      <c r="C368" s="233" t="s">
        <v>1970</v>
      </c>
      <c r="D368" s="129" t="s">
        <v>1750</v>
      </c>
      <c r="E368" s="128" t="s">
        <v>5929</v>
      </c>
      <c r="F368" s="130" t="s">
        <v>5932</v>
      </c>
      <c r="G368" s="131" t="s">
        <v>1727</v>
      </c>
      <c r="H368" s="132" t="s">
        <v>5937</v>
      </c>
      <c r="I368" s="192"/>
      <c r="J368" s="193" t="s">
        <v>1971</v>
      </c>
      <c r="K368" s="194" t="e">
        <f>VLOOKUP(J368,#REF!,3,0)</f>
        <v>#REF!</v>
      </c>
      <c r="L368" s="195"/>
      <c r="M368" s="196"/>
      <c r="N368" s="201"/>
      <c r="O368" s="195"/>
      <c r="P368" s="168">
        <v>45714</v>
      </c>
      <c r="Q368" s="197">
        <v>45714</v>
      </c>
      <c r="R368" s="198" t="str">
        <f ca="1">IF(ISBLANK(Q368),"N.A",DATEDIF($Q368,NOW(),"y")&amp;"."&amp;DATEDIF($Q368,NOW(),"ym"))</f>
        <v>0.8</v>
      </c>
      <c r="S368" s="199">
        <f ca="1">IF(ISBLANK(Q368),"N.A",DATEDIF($Q368,NOW(),"y"))</f>
        <v>0</v>
      </c>
      <c r="T368" s="200" t="str">
        <f ca="1">IF(S368&lt;2,"&lt;2",IF(AND(S368&gt;=2,S368&lt;=5),"2-5",IF(AND(S368&gt;5,S368&lt;=10),"6-10",IF(AND(S368&gt;10,S368&lt;=15),"11-15","&gt;15"))))</f>
        <v>&lt;2</v>
      </c>
      <c r="U368" s="201"/>
      <c r="V368" s="144" t="s">
        <v>80</v>
      </c>
      <c r="W368" s="197">
        <v>37763</v>
      </c>
      <c r="X368" s="143">
        <f ca="1">IF(ISBLANK(W368),"di isi",DATEDIF(W368,NOW(),"y"))</f>
        <v>22</v>
      </c>
      <c r="Y368" s="143" t="str">
        <f ca="1">IF(X368&lt;18,"&lt;18",IF(AND(X368&gt;=18,X368&lt;=20),"18-20",IF(AND(X368&gt;=21,X368&lt;=30),"21-30",IF(AND(X368&gt;=31,X368&lt;=40),"31-40",IF(AND(X368&gt;=41,X368&lt;=50),"41-50",IF(AND(X368&gt;=51,X368&lt;=60),"51-60","&gt;60"))))))</f>
        <v>21-30</v>
      </c>
      <c r="Z368" s="138" t="s">
        <v>72</v>
      </c>
      <c r="AA368" s="138" t="s">
        <v>73</v>
      </c>
      <c r="AB368" s="145" t="s">
        <v>74</v>
      </c>
      <c r="AC368" s="134" t="s">
        <v>106</v>
      </c>
      <c r="AD368" s="146" t="s">
        <v>1972</v>
      </c>
      <c r="AE368" s="146" t="s">
        <v>123</v>
      </c>
      <c r="AF368" s="147"/>
      <c r="AG368" s="148"/>
      <c r="AH368" s="148"/>
      <c r="AI368" s="149" t="s">
        <v>1973</v>
      </c>
      <c r="AJ368" s="150" t="s">
        <v>1974</v>
      </c>
      <c r="AK368" s="151">
        <f>LEN(AJ368)</f>
        <v>16</v>
      </c>
      <c r="AL368" s="202" t="s">
        <v>1975</v>
      </c>
      <c r="AM368" s="146" t="s">
        <v>1976</v>
      </c>
      <c r="AN368" s="219" t="s">
        <v>1008</v>
      </c>
      <c r="AO368" s="219" t="s">
        <v>275</v>
      </c>
      <c r="AP368" s="219" t="s">
        <v>80</v>
      </c>
      <c r="AQ368" s="219" t="s">
        <v>81</v>
      </c>
      <c r="AR368" s="134" t="str">
        <f>IF(CO368&lt;&gt;"","Ring 1",IF(CP368&lt;&gt;"","Ring 2",IF(CQ368&lt;&gt;"","Ring 3","Ring 4")))</f>
        <v>Ring 3</v>
      </c>
      <c r="AS368" s="154" t="s">
        <v>1977</v>
      </c>
      <c r="AT368" s="155" t="s">
        <v>1978</v>
      </c>
      <c r="AU368" s="236"/>
      <c r="AV368" s="236"/>
      <c r="AW368" s="237"/>
      <c r="AX368" s="219"/>
      <c r="AY368" s="219"/>
      <c r="AZ368" s="237"/>
      <c r="BA368" s="247"/>
      <c r="BB368" s="136" t="s">
        <v>91</v>
      </c>
      <c r="BC368" s="160"/>
      <c r="BD368" s="159">
        <v>25028309869</v>
      </c>
      <c r="BE368" s="159"/>
      <c r="BF368" s="138" t="s">
        <v>1810</v>
      </c>
      <c r="BG368" s="159"/>
      <c r="BH368" s="138"/>
      <c r="BI368" s="161"/>
      <c r="BJ368" s="161"/>
      <c r="BK368" s="139"/>
      <c r="BL368" s="138"/>
      <c r="BM368" s="138"/>
      <c r="BN368" s="138"/>
      <c r="BO368" s="139"/>
      <c r="BP368" s="138"/>
      <c r="BQ368" s="138"/>
      <c r="BR368" s="138"/>
      <c r="BS368" s="139"/>
      <c r="BT368" s="138"/>
      <c r="BU368" s="138"/>
      <c r="BV368" s="138"/>
      <c r="BW368" s="139"/>
      <c r="BX368" s="201"/>
      <c r="BY368" s="201"/>
      <c r="BZ368" s="201"/>
      <c r="CA368" s="203"/>
      <c r="CB368" s="201"/>
      <c r="CC368" s="201"/>
      <c r="CD368" s="201"/>
      <c r="CE368" s="203"/>
      <c r="CF368" s="204"/>
      <c r="CG368" s="143" t="str">
        <f t="shared" si="3"/>
        <v/>
      </c>
      <c r="CH368" s="143" t="str">
        <f t="shared" si="4"/>
        <v/>
      </c>
      <c r="CI368" s="205"/>
      <c r="CJ368" s="143" t="s">
        <v>1752</v>
      </c>
      <c r="CK368" s="206"/>
      <c r="CL368" s="207"/>
      <c r="CM368" s="171"/>
      <c r="CN368" s="171"/>
      <c r="CO368" s="169"/>
      <c r="CP368" s="169" t="str">
        <f t="array" ref="CP368">IFERROR(INDEX(#REF!,MATCH(FALSE,ISERROR(SEARCH(#REF!,AP368)),0),1),"")</f>
        <v/>
      </c>
      <c r="CQ368" s="166" t="str">
        <f t="shared" si="5"/>
        <v>SULAWESI TENGGARA</v>
      </c>
    </row>
    <row r="369" spans="1:95" ht="15">
      <c r="A369" s="28">
        <v>368</v>
      </c>
      <c r="B369" s="133" t="s">
        <v>5638</v>
      </c>
      <c r="C369" s="211" t="s">
        <v>5639</v>
      </c>
      <c r="D369" s="129" t="s">
        <v>1750</v>
      </c>
      <c r="E369" s="128" t="s">
        <v>5929</v>
      </c>
      <c r="F369" s="130" t="s">
        <v>5932</v>
      </c>
      <c r="G369" s="131" t="s">
        <v>1727</v>
      </c>
      <c r="H369" s="132" t="s">
        <v>5938</v>
      </c>
      <c r="I369" s="133"/>
      <c r="J369" s="134"/>
      <c r="K369" s="135"/>
      <c r="L369" s="169"/>
      <c r="M369" s="137"/>
      <c r="N369" s="137"/>
      <c r="O369" s="136"/>
      <c r="P369" s="212">
        <v>45983</v>
      </c>
      <c r="Q369" s="213">
        <v>45983</v>
      </c>
      <c r="R369" s="141"/>
      <c r="S369" s="142"/>
      <c r="T369" s="143"/>
      <c r="U369" s="138"/>
      <c r="V369" s="214" t="s">
        <v>5640</v>
      </c>
      <c r="W369" s="212">
        <v>36094</v>
      </c>
      <c r="X369" s="143">
        <f ca="1">IF(ISBLANK(W369),"di isi",DATEDIF(W369,NOW(),"y"))</f>
        <v>27</v>
      </c>
      <c r="Y369" s="143" t="str">
        <f ca="1">IF(X369&lt;18,"&lt;18",IF(AND(X369&gt;=18,X369&lt;=20),"18-20",IF(AND(X369&gt;=21,X369&lt;=30),"21-30",IF(AND(X369&gt;=31,X369&lt;=40),"31-40",IF(AND(X369&gt;=41,X369&lt;=50),"41-50",IF(AND(X369&gt;=51,X369&lt;=60),"51-60","&gt;60"))))))</f>
        <v>21-30</v>
      </c>
      <c r="Z369" s="138" t="s">
        <v>72</v>
      </c>
      <c r="AA369" s="138" t="s">
        <v>73</v>
      </c>
      <c r="AB369" s="145" t="s">
        <v>4365</v>
      </c>
      <c r="AC369" s="134" t="s">
        <v>184</v>
      </c>
      <c r="AD369" s="169" t="s">
        <v>419</v>
      </c>
      <c r="AE369" s="169" t="s">
        <v>962</v>
      </c>
      <c r="AF369" s="169"/>
      <c r="AG369" s="159"/>
      <c r="AH369" s="214"/>
      <c r="AI369" s="169" t="s">
        <v>5641</v>
      </c>
      <c r="AJ369" s="150" t="s">
        <v>5642</v>
      </c>
      <c r="AK369" s="151">
        <f>LEN(AJ369)</f>
        <v>16</v>
      </c>
      <c r="AL369" s="169" t="s">
        <v>5643</v>
      </c>
      <c r="AM369" s="169" t="s">
        <v>2284</v>
      </c>
      <c r="AN369" s="229" t="s">
        <v>354</v>
      </c>
      <c r="AO369" s="229" t="s">
        <v>111</v>
      </c>
      <c r="AP369" s="229" t="s">
        <v>80</v>
      </c>
      <c r="AQ369" s="230" t="s">
        <v>81</v>
      </c>
      <c r="AR369" s="134"/>
      <c r="AS369" s="222" t="s">
        <v>5644</v>
      </c>
      <c r="AT369" s="159" t="s">
        <v>5645</v>
      </c>
      <c r="AU369" s="156" t="s">
        <v>5646</v>
      </c>
      <c r="AV369" s="156" t="s">
        <v>4597</v>
      </c>
      <c r="AW369" s="159" t="s">
        <v>5647</v>
      </c>
      <c r="AX369" s="169" t="s">
        <v>5648</v>
      </c>
      <c r="AY369" s="169" t="s">
        <v>3283</v>
      </c>
      <c r="AZ369" s="159" t="s">
        <v>5649</v>
      </c>
      <c r="BA369" s="208"/>
      <c r="BB369" s="136" t="s">
        <v>91</v>
      </c>
      <c r="BC369" s="218">
        <v>539026260815000</v>
      </c>
      <c r="BD369" s="242"/>
      <c r="BE369" s="159"/>
      <c r="BF369" s="138" t="s">
        <v>1810</v>
      </c>
      <c r="BG369" s="159" t="s">
        <v>5650</v>
      </c>
      <c r="BH369" s="138"/>
      <c r="BI369" s="138"/>
      <c r="BJ369" s="138"/>
      <c r="BK369" s="139"/>
      <c r="BL369" s="138"/>
      <c r="BM369" s="138"/>
      <c r="BN369" s="138"/>
      <c r="BO369" s="139"/>
      <c r="BP369" s="138"/>
      <c r="BQ369" s="138"/>
      <c r="BR369" s="138"/>
      <c r="BS369" s="139"/>
      <c r="BT369" s="138"/>
      <c r="BU369" s="138"/>
      <c r="BV369" s="138"/>
      <c r="BW369" s="139"/>
      <c r="BX369" s="138"/>
      <c r="BY369" s="138"/>
      <c r="BZ369" s="138"/>
      <c r="CA369" s="139"/>
      <c r="CB369" s="138"/>
      <c r="CC369" s="138"/>
      <c r="CD369" s="138"/>
      <c r="CE369" s="139"/>
      <c r="CF369" s="168">
        <v>45951</v>
      </c>
      <c r="CG369" s="143">
        <f t="shared" si="3"/>
        <v>10</v>
      </c>
      <c r="CH369" s="143">
        <f t="shared" si="4"/>
        <v>2025</v>
      </c>
      <c r="CI369" s="162" t="s">
        <v>2147</v>
      </c>
      <c r="CJ369" s="143" t="s">
        <v>1759</v>
      </c>
      <c r="CK369" s="163"/>
      <c r="CL369" s="170" t="s">
        <v>2147</v>
      </c>
      <c r="CM369" s="171"/>
      <c r="CN369" s="171"/>
      <c r="CO369" s="169"/>
      <c r="CP369" s="169" t="str">
        <f t="array" ref="CP369">IFERROR(INDEX(#REF!,MATCH(FALSE,ISERROR(SEARCH(#REF!,AP369)),0),1),"")</f>
        <v/>
      </c>
      <c r="CQ369" s="166" t="str">
        <f t="shared" si="5"/>
        <v>SULAWESI TENGGARA</v>
      </c>
    </row>
    <row r="370" spans="1:95" ht="15">
      <c r="A370" s="103">
        <v>369</v>
      </c>
      <c r="B370" s="133" t="s">
        <v>5651</v>
      </c>
      <c r="C370" s="211" t="s">
        <v>5652</v>
      </c>
      <c r="D370" s="129" t="s">
        <v>1750</v>
      </c>
      <c r="E370" s="128" t="s">
        <v>5929</v>
      </c>
      <c r="F370" s="130" t="s">
        <v>5932</v>
      </c>
      <c r="G370" s="131" t="s">
        <v>1727</v>
      </c>
      <c r="H370" s="132" t="s">
        <v>5938</v>
      </c>
      <c r="I370" s="133"/>
      <c r="J370" s="134" t="s">
        <v>2047</v>
      </c>
      <c r="K370" s="135" t="e">
        <f>VLOOKUP(J370,#REF!,3,0)</f>
        <v>#REF!</v>
      </c>
      <c r="L370" s="169"/>
      <c r="M370" s="137"/>
      <c r="N370" s="137"/>
      <c r="O370" s="136"/>
      <c r="P370" s="212">
        <v>45979</v>
      </c>
      <c r="Q370" s="213">
        <v>45979</v>
      </c>
      <c r="R370" s="141" t="str">
        <f ca="1">IF(ISBLANK(Q370),"N.A",DATEDIF($Q370,NOW(),"y")&amp;"."&amp;DATEDIF($Q370,NOW(),"ym"))</f>
        <v>0.0</v>
      </c>
      <c r="S370" s="142">
        <f ca="1">IF(ISBLANK(Q370),"N.A",DATEDIF($Q370,NOW(),"y"))</f>
        <v>0</v>
      </c>
      <c r="T370" s="143" t="str">
        <f ca="1">IF(S370&lt;2,"&lt;2",IF(AND(S370&gt;=2,S370&lt;=5),"2-5",IF(AND(S370&gt;5,S370&lt;=10),"6-10",IF(AND(S370&gt;10,S370&lt;=15),"11-15","&gt;15"))))</f>
        <v>&lt;2</v>
      </c>
      <c r="U370" s="138"/>
      <c r="V370" s="214" t="s">
        <v>1827</v>
      </c>
      <c r="W370" s="212">
        <v>29079</v>
      </c>
      <c r="X370" s="143">
        <f ca="1">IF(ISBLANK(W370),"di isi",DATEDIF(W370,NOW(),"y"))</f>
        <v>46</v>
      </c>
      <c r="Y370" s="143" t="str">
        <f ca="1">IF(X370&lt;18,"&lt;18",IF(AND(X370&gt;=18,X370&lt;=20),"18-20",IF(AND(X370&gt;=21,X370&lt;=30),"21-30",IF(AND(X370&gt;=31,X370&lt;=40),"31-40",IF(AND(X370&gt;=41,X370&lt;=50),"41-50",IF(AND(X370&gt;=51,X370&lt;=60),"51-60","&gt;60"))))))</f>
        <v>41-50</v>
      </c>
      <c r="Z370" s="138" t="s">
        <v>72</v>
      </c>
      <c r="AA370" s="138" t="s">
        <v>73</v>
      </c>
      <c r="AB370" s="145" t="s">
        <v>4365</v>
      </c>
      <c r="AC370" s="134" t="s">
        <v>184</v>
      </c>
      <c r="AD370" s="169" t="s">
        <v>4854</v>
      </c>
      <c r="AE370" s="169" t="s">
        <v>215</v>
      </c>
      <c r="AF370" s="169"/>
      <c r="AG370" s="159"/>
      <c r="AH370" s="214"/>
      <c r="AI370" s="169" t="s">
        <v>5653</v>
      </c>
      <c r="AJ370" s="150" t="s">
        <v>5654</v>
      </c>
      <c r="AK370" s="151">
        <f>LEN(AJ370)</f>
        <v>16</v>
      </c>
      <c r="AL370" s="169" t="s">
        <v>2052</v>
      </c>
      <c r="AM370" s="169" t="s">
        <v>340</v>
      </c>
      <c r="AN370" s="224" t="s">
        <v>975</v>
      </c>
      <c r="AO370" s="224" t="s">
        <v>126</v>
      </c>
      <c r="AP370" s="224" t="s">
        <v>80</v>
      </c>
      <c r="AQ370" s="177" t="s">
        <v>81</v>
      </c>
      <c r="AR370" s="134"/>
      <c r="AS370" s="222" t="s">
        <v>5655</v>
      </c>
      <c r="AT370" s="159" t="s">
        <v>5656</v>
      </c>
      <c r="AU370" s="156" t="s">
        <v>5657</v>
      </c>
      <c r="AV370" s="156" t="s">
        <v>3535</v>
      </c>
      <c r="AW370" s="159" t="s">
        <v>5658</v>
      </c>
      <c r="AX370" s="169" t="s">
        <v>5659</v>
      </c>
      <c r="AY370" s="169" t="s">
        <v>4407</v>
      </c>
      <c r="AZ370" s="159" t="s">
        <v>5656</v>
      </c>
      <c r="BA370" s="208"/>
      <c r="BB370" s="136" t="s">
        <v>91</v>
      </c>
      <c r="BC370" s="218">
        <v>546361148815000</v>
      </c>
      <c r="BD370" s="214"/>
      <c r="BE370" s="159"/>
      <c r="BF370" s="138" t="s">
        <v>1743</v>
      </c>
      <c r="BG370" s="159" t="s">
        <v>5660</v>
      </c>
      <c r="BH370" s="138" t="s">
        <v>5661</v>
      </c>
      <c r="BI370" s="138" t="s">
        <v>1746</v>
      </c>
      <c r="BJ370" s="138" t="s">
        <v>975</v>
      </c>
      <c r="BK370" s="139">
        <v>32536</v>
      </c>
      <c r="BL370" s="138" t="s">
        <v>5662</v>
      </c>
      <c r="BM370" s="138" t="s">
        <v>1746</v>
      </c>
      <c r="BN370" s="138" t="s">
        <v>975</v>
      </c>
      <c r="BO370" s="139">
        <v>41873</v>
      </c>
      <c r="BP370" s="138" t="s">
        <v>5663</v>
      </c>
      <c r="BQ370" s="138" t="s">
        <v>1746</v>
      </c>
      <c r="BR370" s="138" t="s">
        <v>80</v>
      </c>
      <c r="BS370" s="139">
        <v>43038</v>
      </c>
      <c r="BT370" s="138" t="s">
        <v>5664</v>
      </c>
      <c r="BU370" s="138" t="s">
        <v>1750</v>
      </c>
      <c r="BV370" s="138" t="s">
        <v>80</v>
      </c>
      <c r="BW370" s="139">
        <v>44701</v>
      </c>
      <c r="BX370" s="138"/>
      <c r="BY370" s="138"/>
      <c r="BZ370" s="138"/>
      <c r="CA370" s="139"/>
      <c r="CB370" s="138"/>
      <c r="CC370" s="138"/>
      <c r="CD370" s="138"/>
      <c r="CE370" s="139"/>
      <c r="CF370" s="168"/>
      <c r="CG370" s="143" t="str">
        <f t="shared" si="3"/>
        <v/>
      </c>
      <c r="CH370" s="143" t="str">
        <f t="shared" si="4"/>
        <v/>
      </c>
      <c r="CI370" s="162"/>
      <c r="CJ370" s="143" t="s">
        <v>1752</v>
      </c>
      <c r="CK370" s="163"/>
      <c r="CL370" s="209"/>
      <c r="CM370" s="210"/>
      <c r="CN370" s="210"/>
      <c r="CO370" s="169"/>
      <c r="CP370" s="169" t="str">
        <f t="array" ref="CP370">IFERROR(INDEX(#REF!,MATCH(FALSE,ISERROR(SEARCH(#REF!,AP370)),0),1),"")</f>
        <v/>
      </c>
      <c r="CQ370" s="166" t="str">
        <f t="shared" si="5"/>
        <v>SULAWESI TENGGARA</v>
      </c>
    </row>
    <row r="371" spans="1:95" ht="15">
      <c r="A371" s="28">
        <v>370</v>
      </c>
      <c r="B371" s="133" t="s">
        <v>5730</v>
      </c>
      <c r="C371" s="211" t="s">
        <v>5731</v>
      </c>
      <c r="D371" s="129" t="s">
        <v>1750</v>
      </c>
      <c r="E371" s="128" t="s">
        <v>5929</v>
      </c>
      <c r="F371" s="130" t="s">
        <v>5932</v>
      </c>
      <c r="G371" s="131" t="s">
        <v>1727</v>
      </c>
      <c r="H371" s="132" t="s">
        <v>5938</v>
      </c>
      <c r="I371" s="133"/>
      <c r="J371" s="134"/>
      <c r="K371" s="135"/>
      <c r="L371" s="169"/>
      <c r="M371" s="137"/>
      <c r="N371" s="137"/>
      <c r="O371" s="136"/>
      <c r="P371" s="212">
        <v>45979</v>
      </c>
      <c r="Q371" s="213">
        <v>45979</v>
      </c>
      <c r="R371" s="141"/>
      <c r="S371" s="142"/>
      <c r="T371" s="143"/>
      <c r="U371" s="138"/>
      <c r="V371" s="214" t="s">
        <v>2247</v>
      </c>
      <c r="W371" s="212">
        <v>33908</v>
      </c>
      <c r="X371" s="143">
        <f ca="1">IF(ISBLANK(W371),"di isi",DATEDIF(W371,NOW(),"y"))</f>
        <v>33</v>
      </c>
      <c r="Y371" s="143" t="str">
        <f ca="1">IF(X371&lt;18,"&lt;18",IF(AND(X371&gt;=18,X371&lt;=20),"18-20",IF(AND(X371&gt;=21,X371&lt;=30),"21-30",IF(AND(X371&gt;=31,X371&lt;=40),"31-40",IF(AND(X371&gt;=41,X371&lt;=50),"41-50",IF(AND(X371&gt;=51,X371&lt;=60),"51-60","&gt;60"))))))</f>
        <v>31-40</v>
      </c>
      <c r="Z371" s="138" t="s">
        <v>72</v>
      </c>
      <c r="AA371" s="138" t="s">
        <v>73</v>
      </c>
      <c r="AB371" s="145" t="s">
        <v>4365</v>
      </c>
      <c r="AC371" s="134" t="s">
        <v>4471</v>
      </c>
      <c r="AD371" s="169" t="s">
        <v>5732</v>
      </c>
      <c r="AE371" s="169" t="s">
        <v>5733</v>
      </c>
      <c r="AF371" s="169"/>
      <c r="AG371" s="159"/>
      <c r="AH371" s="214"/>
      <c r="AI371" s="169" t="s">
        <v>5734</v>
      </c>
      <c r="AJ371" s="150" t="s">
        <v>5735</v>
      </c>
      <c r="AK371" s="151">
        <f>LEN(AJ371)</f>
        <v>16</v>
      </c>
      <c r="AL371" s="169" t="s">
        <v>1915</v>
      </c>
      <c r="AM371" s="169" t="s">
        <v>1734</v>
      </c>
      <c r="AN371" s="229" t="s">
        <v>173</v>
      </c>
      <c r="AO371" s="229" t="s">
        <v>111</v>
      </c>
      <c r="AP371" s="229" t="s">
        <v>80</v>
      </c>
      <c r="AQ371" s="230" t="s">
        <v>81</v>
      </c>
      <c r="AR371" s="134"/>
      <c r="AS371" s="222" t="s">
        <v>5736</v>
      </c>
      <c r="AT371" s="159" t="s">
        <v>5737</v>
      </c>
      <c r="AU371" s="156" t="s">
        <v>5738</v>
      </c>
      <c r="AV371" s="156" t="s">
        <v>2327</v>
      </c>
      <c r="AW371" s="159" t="s">
        <v>5739</v>
      </c>
      <c r="AX371" s="169" t="s">
        <v>5740</v>
      </c>
      <c r="AY371" s="169" t="s">
        <v>3408</v>
      </c>
      <c r="AZ371" s="159" t="s">
        <v>5741</v>
      </c>
      <c r="BA371" s="208"/>
      <c r="BB371" s="136" t="s">
        <v>91</v>
      </c>
      <c r="BC371" s="218">
        <v>805006541808000</v>
      </c>
      <c r="BD371" s="214"/>
      <c r="BE371" s="159"/>
      <c r="BF371" s="138" t="s">
        <v>1810</v>
      </c>
      <c r="BG371" s="159" t="s">
        <v>5742</v>
      </c>
      <c r="BH371" s="138"/>
      <c r="BI371" s="138"/>
      <c r="BJ371" s="138"/>
      <c r="BK371" s="139"/>
      <c r="BL371" s="138"/>
      <c r="BM371" s="138"/>
      <c r="BN371" s="138"/>
      <c r="BO371" s="139"/>
      <c r="BP371" s="138"/>
      <c r="BQ371" s="138"/>
      <c r="BR371" s="138"/>
      <c r="BS371" s="139"/>
      <c r="BT371" s="138"/>
      <c r="BU371" s="138"/>
      <c r="BV371" s="138"/>
      <c r="BW371" s="139"/>
      <c r="BX371" s="138"/>
      <c r="BY371" s="138"/>
      <c r="BZ371" s="138"/>
      <c r="CA371" s="139"/>
      <c r="CB371" s="138"/>
      <c r="CC371" s="138"/>
      <c r="CD371" s="138"/>
      <c r="CE371" s="139"/>
      <c r="CF371" s="168"/>
      <c r="CG371" s="143" t="str">
        <f t="shared" si="3"/>
        <v/>
      </c>
      <c r="CH371" s="143" t="str">
        <f t="shared" si="4"/>
        <v/>
      </c>
      <c r="CI371" s="162"/>
      <c r="CJ371" s="143" t="s">
        <v>1752</v>
      </c>
      <c r="CK371" s="163"/>
      <c r="CL371" s="209"/>
      <c r="CM371" s="210"/>
      <c r="CN371" s="210"/>
      <c r="CO371" s="169"/>
      <c r="CP371" s="169" t="str">
        <f t="array" ref="CP371">IFERROR(INDEX(#REF!,MATCH(FALSE,ISERROR(SEARCH(#REF!,AP371)),0),1),"")</f>
        <v/>
      </c>
      <c r="CQ371" s="166" t="str">
        <f t="shared" si="5"/>
        <v>SULAWESI TENGGARA</v>
      </c>
    </row>
    <row r="372" spans="1:95" ht="15">
      <c r="A372" s="28">
        <v>371</v>
      </c>
      <c r="B372" s="133" t="s">
        <v>5743</v>
      </c>
      <c r="C372" s="211" t="s">
        <v>5744</v>
      </c>
      <c r="D372" s="129" t="s">
        <v>1750</v>
      </c>
      <c r="E372" s="128" t="s">
        <v>5929</v>
      </c>
      <c r="F372" s="130" t="s">
        <v>5932</v>
      </c>
      <c r="G372" s="131" t="s">
        <v>1727</v>
      </c>
      <c r="H372" s="132" t="s">
        <v>5938</v>
      </c>
      <c r="I372" s="133"/>
      <c r="J372" s="134"/>
      <c r="K372" s="135"/>
      <c r="L372" s="169"/>
      <c r="M372" s="137"/>
      <c r="N372" s="137"/>
      <c r="O372" s="136"/>
      <c r="P372" s="212">
        <v>45979</v>
      </c>
      <c r="Q372" s="213">
        <v>45979</v>
      </c>
      <c r="R372" s="141"/>
      <c r="S372" s="142"/>
      <c r="T372" s="143"/>
      <c r="U372" s="138"/>
      <c r="V372" s="214" t="s">
        <v>5745</v>
      </c>
      <c r="W372" s="212">
        <v>34105</v>
      </c>
      <c r="X372" s="143">
        <f ca="1">IF(ISBLANK(W372),"di isi",DATEDIF(W372,NOW(),"y"))</f>
        <v>32</v>
      </c>
      <c r="Y372" s="143" t="str">
        <f ca="1">IF(X372&lt;18,"&lt;18",IF(AND(X372&gt;=18,X372&lt;=20),"18-20",IF(AND(X372&gt;=21,X372&lt;=30),"21-30",IF(AND(X372&gt;=31,X372&lt;=40),"31-40",IF(AND(X372&gt;=41,X372&lt;=50),"41-50",IF(AND(X372&gt;=51,X372&lt;=60),"51-60","&gt;60"))))))</f>
        <v>31-40</v>
      </c>
      <c r="Z372" s="138" t="s">
        <v>72</v>
      </c>
      <c r="AA372" s="138" t="s">
        <v>73</v>
      </c>
      <c r="AB372" s="145" t="s">
        <v>4365</v>
      </c>
      <c r="AC372" s="134" t="s">
        <v>106</v>
      </c>
      <c r="AD372" s="169" t="s">
        <v>108</v>
      </c>
      <c r="AE372" s="169" t="s">
        <v>123</v>
      </c>
      <c r="AF372" s="169"/>
      <c r="AG372" s="159"/>
      <c r="AH372" s="214"/>
      <c r="AI372" s="169" t="s">
        <v>2618</v>
      </c>
      <c r="AJ372" s="150" t="s">
        <v>5746</v>
      </c>
      <c r="AK372" s="151">
        <f>LEN(AJ372)</f>
        <v>16</v>
      </c>
      <c r="AL372" s="244" t="s">
        <v>3134</v>
      </c>
      <c r="AM372" s="169" t="s">
        <v>1734</v>
      </c>
      <c r="AN372" s="229" t="s">
        <v>579</v>
      </c>
      <c r="AO372" s="229" t="s">
        <v>253</v>
      </c>
      <c r="AP372" s="229" t="s">
        <v>80</v>
      </c>
      <c r="AQ372" s="230" t="s">
        <v>81</v>
      </c>
      <c r="AR372" s="134"/>
      <c r="AS372" s="222" t="s">
        <v>5747</v>
      </c>
      <c r="AT372" s="159" t="s">
        <v>5748</v>
      </c>
      <c r="AU372" s="156" t="s">
        <v>5749</v>
      </c>
      <c r="AV372" s="156" t="s">
        <v>5750</v>
      </c>
      <c r="AW372" s="159" t="s">
        <v>5751</v>
      </c>
      <c r="AX372" s="169" t="s">
        <v>5752</v>
      </c>
      <c r="AY372" s="169" t="s">
        <v>4232</v>
      </c>
      <c r="AZ372" s="159" t="s">
        <v>5753</v>
      </c>
      <c r="BA372" s="208"/>
      <c r="BB372" s="136" t="s">
        <v>91</v>
      </c>
      <c r="BC372" s="218" t="s">
        <v>215</v>
      </c>
      <c r="BD372" s="214"/>
      <c r="BE372" s="159"/>
      <c r="BF372" s="138" t="s">
        <v>1743</v>
      </c>
      <c r="BG372" s="159" t="s">
        <v>5754</v>
      </c>
      <c r="BH372" s="138" t="s">
        <v>5755</v>
      </c>
      <c r="BI372" s="138" t="s">
        <v>1746</v>
      </c>
      <c r="BJ372" s="138" t="s">
        <v>5756</v>
      </c>
      <c r="BK372" s="139">
        <v>37967</v>
      </c>
      <c r="BL372" s="138" t="s">
        <v>3951</v>
      </c>
      <c r="BM372" s="138" t="s">
        <v>1750</v>
      </c>
      <c r="BN372" s="138" t="s">
        <v>2278</v>
      </c>
      <c r="BO372" s="139">
        <v>41370</v>
      </c>
      <c r="BP372" s="138" t="s">
        <v>5757</v>
      </c>
      <c r="BQ372" s="138" t="s">
        <v>1750</v>
      </c>
      <c r="BR372" s="138" t="s">
        <v>3710</v>
      </c>
      <c r="BS372" s="139">
        <v>37683</v>
      </c>
      <c r="BT372" s="138"/>
      <c r="BU372" s="138"/>
      <c r="BV372" s="138"/>
      <c r="BW372" s="139"/>
      <c r="BX372" s="138"/>
      <c r="BY372" s="138"/>
      <c r="BZ372" s="138"/>
      <c r="CA372" s="139"/>
      <c r="CB372" s="138"/>
      <c r="CC372" s="138"/>
      <c r="CD372" s="138"/>
      <c r="CE372" s="139"/>
      <c r="CF372" s="168">
        <v>45952</v>
      </c>
      <c r="CG372" s="143">
        <f t="shared" si="3"/>
        <v>10</v>
      </c>
      <c r="CH372" s="143">
        <f t="shared" si="4"/>
        <v>2025</v>
      </c>
      <c r="CI372" s="162" t="s">
        <v>1908</v>
      </c>
      <c r="CJ372" s="143" t="s">
        <v>1759</v>
      </c>
      <c r="CK372" s="163"/>
      <c r="CL372" s="209" t="s">
        <v>1908</v>
      </c>
      <c r="CM372" s="215"/>
      <c r="CN372" s="215"/>
      <c r="CO372" s="166"/>
      <c r="CP372" s="166" t="str">
        <f t="array" ref="CP372">IFERROR(INDEX(#REF!,MATCH(FALSE,ISERROR(SEARCH(#REF!,AP372)),0),1),"")</f>
        <v/>
      </c>
      <c r="CQ372" s="166" t="str">
        <f t="shared" si="5"/>
        <v>SULAWESI TENGGARA</v>
      </c>
    </row>
    <row r="373" spans="1:95" ht="15">
      <c r="A373" s="103">
        <v>372</v>
      </c>
      <c r="B373" s="133" t="s">
        <v>5817</v>
      </c>
      <c r="C373" s="211" t="s">
        <v>5818</v>
      </c>
      <c r="D373" s="129" t="s">
        <v>1750</v>
      </c>
      <c r="E373" s="128" t="s">
        <v>5929</v>
      </c>
      <c r="F373" s="130" t="s">
        <v>5932</v>
      </c>
      <c r="G373" s="131" t="s">
        <v>1727</v>
      </c>
      <c r="H373" s="132" t="s">
        <v>5938</v>
      </c>
      <c r="I373" s="133"/>
      <c r="J373" s="134"/>
      <c r="K373" s="135"/>
      <c r="L373" s="169"/>
      <c r="M373" s="137"/>
      <c r="N373" s="137"/>
      <c r="O373" s="136"/>
      <c r="P373" s="212">
        <v>45979</v>
      </c>
      <c r="Q373" s="213" t="s">
        <v>5819</v>
      </c>
      <c r="R373" s="141"/>
      <c r="S373" s="142"/>
      <c r="T373" s="143"/>
      <c r="U373" s="138"/>
      <c r="V373" s="214" t="s">
        <v>3254</v>
      </c>
      <c r="W373" s="212">
        <v>37143</v>
      </c>
      <c r="X373" s="143">
        <f ca="1">IF(ISBLANK(W373),"di isi",DATEDIF(W373,NOW(),"y"))</f>
        <v>24</v>
      </c>
      <c r="Y373" s="143" t="str">
        <f ca="1">IF(X373&lt;18,"&lt;18",IF(AND(X373&gt;=18,X373&lt;=20),"18-20",IF(AND(X373&gt;=21,X373&lt;=30),"21-30",IF(AND(X373&gt;=31,X373&lt;=40),"31-40",IF(AND(X373&gt;=41,X373&lt;=50),"41-50",IF(AND(X373&gt;=51,X373&lt;=60),"51-60","&gt;60"))))))</f>
        <v>21-30</v>
      </c>
      <c r="Z373" s="138" t="s">
        <v>72</v>
      </c>
      <c r="AA373" s="138" t="s">
        <v>73</v>
      </c>
      <c r="AB373" s="145" t="s">
        <v>4365</v>
      </c>
      <c r="AC373" s="134" t="s">
        <v>106</v>
      </c>
      <c r="AD373" s="169" t="s">
        <v>108</v>
      </c>
      <c r="AE373" s="169" t="s">
        <v>123</v>
      </c>
      <c r="AF373" s="169"/>
      <c r="AG373" s="159"/>
      <c r="AH373" s="214"/>
      <c r="AI373" s="169" t="s">
        <v>5820</v>
      </c>
      <c r="AJ373" s="150" t="s">
        <v>5821</v>
      </c>
      <c r="AK373" s="151">
        <f>LEN(AJ373)</f>
        <v>16</v>
      </c>
      <c r="AL373" s="244" t="s">
        <v>5822</v>
      </c>
      <c r="AM373" s="169" t="s">
        <v>1734</v>
      </c>
      <c r="AN373" s="229" t="s">
        <v>5823</v>
      </c>
      <c r="AO373" s="229" t="s">
        <v>5824</v>
      </c>
      <c r="AP373" s="229" t="s">
        <v>3254</v>
      </c>
      <c r="AQ373" s="230" t="s">
        <v>3810</v>
      </c>
      <c r="AR373" s="134"/>
      <c r="AS373" s="222" t="s">
        <v>5825</v>
      </c>
      <c r="AT373" s="159" t="s">
        <v>5826</v>
      </c>
      <c r="AU373" s="156" t="s">
        <v>5827</v>
      </c>
      <c r="AV373" s="156" t="s">
        <v>4597</v>
      </c>
      <c r="AW373" s="159" t="s">
        <v>5828</v>
      </c>
      <c r="AX373" s="169" t="s">
        <v>5829</v>
      </c>
      <c r="AY373" s="169" t="s">
        <v>3280</v>
      </c>
      <c r="AZ373" s="159" t="s">
        <v>5830</v>
      </c>
      <c r="BA373" s="208"/>
      <c r="BB373" s="136" t="s">
        <v>91</v>
      </c>
      <c r="BC373" s="218" t="s">
        <v>215</v>
      </c>
      <c r="BD373" s="214" t="s">
        <v>215</v>
      </c>
      <c r="BE373" s="159" t="s">
        <v>215</v>
      </c>
      <c r="BF373" s="138" t="s">
        <v>1810</v>
      </c>
      <c r="BG373" s="159" t="s">
        <v>5831</v>
      </c>
      <c r="BH373" s="138"/>
      <c r="BI373" s="138"/>
      <c r="BJ373" s="138"/>
      <c r="BK373" s="139"/>
      <c r="BL373" s="138"/>
      <c r="BM373" s="138"/>
      <c r="BN373" s="138"/>
      <c r="BO373" s="139"/>
      <c r="BP373" s="138"/>
      <c r="BQ373" s="138"/>
      <c r="BR373" s="138"/>
      <c r="BS373" s="139"/>
      <c r="BT373" s="138"/>
      <c r="BU373" s="138"/>
      <c r="BV373" s="138"/>
      <c r="BW373" s="139"/>
      <c r="BX373" s="138"/>
      <c r="BY373" s="138"/>
      <c r="BZ373" s="138"/>
      <c r="CA373" s="139"/>
      <c r="CB373" s="138"/>
      <c r="CC373" s="138"/>
      <c r="CD373" s="138"/>
      <c r="CE373" s="139"/>
      <c r="CF373" s="168"/>
      <c r="CG373" s="143" t="str">
        <f t="shared" si="3"/>
        <v/>
      </c>
      <c r="CH373" s="143" t="str">
        <f t="shared" si="4"/>
        <v/>
      </c>
      <c r="CI373" s="162"/>
      <c r="CJ373" s="143" t="s">
        <v>1752</v>
      </c>
      <c r="CK373" s="163"/>
      <c r="CL373" s="209"/>
      <c r="CM373" s="215"/>
      <c r="CN373" s="215"/>
      <c r="CO373" s="166"/>
      <c r="CP373" s="166" t="str">
        <f t="array" ref="CP373">IFERROR(INDEX(#REF!,MATCH(FALSE,ISERROR(SEARCH(#REF!,AP373)),0),1),"")</f>
        <v/>
      </c>
      <c r="CQ373" s="166" t="str">
        <f t="shared" si="5"/>
        <v/>
      </c>
    </row>
    <row r="374" spans="1:95" ht="15">
      <c r="A374" s="28">
        <v>373</v>
      </c>
      <c r="B374" s="133" t="s">
        <v>5859</v>
      </c>
      <c r="C374" s="211" t="s">
        <v>1523</v>
      </c>
      <c r="D374" s="129" t="s">
        <v>1750</v>
      </c>
      <c r="E374" s="128" t="s">
        <v>5929</v>
      </c>
      <c r="F374" s="130" t="s">
        <v>5932</v>
      </c>
      <c r="G374" s="131" t="s">
        <v>1727</v>
      </c>
      <c r="H374" s="132" t="s">
        <v>5938</v>
      </c>
      <c r="I374" s="133"/>
      <c r="J374" s="134"/>
      <c r="K374" s="135"/>
      <c r="L374" s="169"/>
      <c r="M374" s="137"/>
      <c r="N374" s="137"/>
      <c r="O374" s="136"/>
      <c r="P374" s="212">
        <v>45981</v>
      </c>
      <c r="Q374" s="213">
        <v>45981</v>
      </c>
      <c r="R374" s="141"/>
      <c r="S374" s="142"/>
      <c r="T374" s="143"/>
      <c r="U374" s="138"/>
      <c r="V374" s="214" t="s">
        <v>3254</v>
      </c>
      <c r="W374" s="212">
        <v>36264</v>
      </c>
      <c r="X374" s="143">
        <f ca="1">IF(ISBLANK(W374),"di isi",DATEDIF(W374,NOW(),"y"))</f>
        <v>26</v>
      </c>
      <c r="Y374" s="143" t="str">
        <f ca="1">IF(X374&lt;18,"&lt;18",IF(AND(X374&gt;=18,X374&lt;=20),"18-20",IF(AND(X374&gt;=21,X374&lt;=30),"21-30",IF(AND(X374&gt;=31,X374&lt;=40),"31-40",IF(AND(X374&gt;=41,X374&lt;=50),"41-50",IF(AND(X374&gt;=51,X374&lt;=60),"51-60","&gt;60"))))))</f>
        <v>21-30</v>
      </c>
      <c r="Z374" s="138" t="s">
        <v>72</v>
      </c>
      <c r="AA374" s="138" t="s">
        <v>73</v>
      </c>
      <c r="AB374" s="145" t="s">
        <v>4365</v>
      </c>
      <c r="AC374" s="134" t="s">
        <v>106</v>
      </c>
      <c r="AD374" s="169" t="s">
        <v>5860</v>
      </c>
      <c r="AE374" s="169" t="s">
        <v>123</v>
      </c>
      <c r="AF374" s="169"/>
      <c r="AG374" s="159"/>
      <c r="AH374" s="214"/>
      <c r="AI374" s="169" t="s">
        <v>5861</v>
      </c>
      <c r="AJ374" s="150" t="s">
        <v>5862</v>
      </c>
      <c r="AK374" s="151">
        <f>LEN(AJ374)</f>
        <v>16</v>
      </c>
      <c r="AL374" s="244" t="s">
        <v>5863</v>
      </c>
      <c r="AM374" s="169" t="s">
        <v>507</v>
      </c>
      <c r="AN374" s="229" t="s">
        <v>5864</v>
      </c>
      <c r="AO374" s="229" t="s">
        <v>5864</v>
      </c>
      <c r="AP374" s="229" t="s">
        <v>5865</v>
      </c>
      <c r="AQ374" s="230" t="s">
        <v>81</v>
      </c>
      <c r="AR374" s="134"/>
      <c r="AS374" s="222" t="s">
        <v>5866</v>
      </c>
      <c r="AT374" s="159" t="s">
        <v>5867</v>
      </c>
      <c r="AU374" s="156" t="s">
        <v>5634</v>
      </c>
      <c r="AV374" s="156" t="s">
        <v>3535</v>
      </c>
      <c r="AW374" s="159" t="s">
        <v>5868</v>
      </c>
      <c r="AX374" s="169" t="s">
        <v>3473</v>
      </c>
      <c r="AY374" s="169" t="s">
        <v>3283</v>
      </c>
      <c r="AZ374" s="159" t="s">
        <v>5869</v>
      </c>
      <c r="BA374" s="208"/>
      <c r="BB374" s="136" t="s">
        <v>91</v>
      </c>
      <c r="BC374" s="218">
        <v>534654009811000</v>
      </c>
      <c r="BD374" s="214" t="s">
        <v>215</v>
      </c>
      <c r="BE374" s="159" t="s">
        <v>215</v>
      </c>
      <c r="BF374" s="138" t="s">
        <v>1743</v>
      </c>
      <c r="BG374" s="159" t="s">
        <v>5870</v>
      </c>
      <c r="BH374" s="138" t="s">
        <v>5871</v>
      </c>
      <c r="BI374" s="138" t="s">
        <v>1746</v>
      </c>
      <c r="BJ374" s="138" t="s">
        <v>3254</v>
      </c>
      <c r="BK374" s="139">
        <v>38047</v>
      </c>
      <c r="BL374" s="138" t="s">
        <v>5872</v>
      </c>
      <c r="BM374" s="138" t="s">
        <v>1750</v>
      </c>
      <c r="BN374" s="138" t="s">
        <v>2744</v>
      </c>
      <c r="BO374" s="139">
        <v>45392</v>
      </c>
      <c r="BP374" s="138"/>
      <c r="BQ374" s="138"/>
      <c r="BR374" s="138"/>
      <c r="BS374" s="139"/>
      <c r="BT374" s="138"/>
      <c r="BU374" s="138"/>
      <c r="BV374" s="138"/>
      <c r="BW374" s="139"/>
      <c r="BX374" s="138"/>
      <c r="BY374" s="138"/>
      <c r="BZ374" s="138"/>
      <c r="CA374" s="139"/>
      <c r="CB374" s="138"/>
      <c r="CC374" s="138"/>
      <c r="CD374" s="138"/>
      <c r="CE374" s="139"/>
      <c r="CF374" s="168"/>
      <c r="CG374" s="143" t="str">
        <f t="shared" si="3"/>
        <v/>
      </c>
      <c r="CH374" s="143" t="str">
        <f t="shared" si="4"/>
        <v/>
      </c>
      <c r="CI374" s="162"/>
      <c r="CJ374" s="143" t="s">
        <v>1752</v>
      </c>
      <c r="CK374" s="163"/>
      <c r="CL374" s="209"/>
      <c r="CM374" s="210"/>
      <c r="CN374" s="210"/>
      <c r="CO374" s="169"/>
      <c r="CP374" s="169" t="str">
        <f t="array" ref="CP374">IFERROR(INDEX(#REF!,MATCH(FALSE,ISERROR(SEARCH(#REF!,AP374)),0),1),"")</f>
        <v/>
      </c>
      <c r="CQ374" s="166" t="str">
        <f t="shared" si="5"/>
        <v>SULAWESI TENGGARA</v>
      </c>
    </row>
    <row r="375" spans="1:95" ht="29">
      <c r="A375" s="28">
        <v>374</v>
      </c>
      <c r="B375" s="127" t="s">
        <v>1927</v>
      </c>
      <c r="C375" s="128" t="s">
        <v>1928</v>
      </c>
      <c r="D375" s="129" t="s">
        <v>1750</v>
      </c>
      <c r="E375" s="128" t="s">
        <v>5929</v>
      </c>
      <c r="F375" s="130" t="s">
        <v>5932</v>
      </c>
      <c r="G375" s="131" t="s">
        <v>1727</v>
      </c>
      <c r="H375" s="132" t="s">
        <v>5939</v>
      </c>
      <c r="I375" s="133"/>
      <c r="J375" s="134" t="s">
        <v>1911</v>
      </c>
      <c r="K375" s="135" t="e">
        <f>VLOOKUP(J375,#REF!,3,0)</f>
        <v>#REF!</v>
      </c>
      <c r="L375" s="136"/>
      <c r="M375" s="137"/>
      <c r="N375" s="138"/>
      <c r="O375" s="136"/>
      <c r="P375" s="168">
        <v>45714</v>
      </c>
      <c r="Q375" s="140">
        <v>45714</v>
      </c>
      <c r="R375" s="141" t="str">
        <f ca="1">IF(ISBLANK(Q375),"N.A",DATEDIF($Q375,NOW(),"y")&amp;"."&amp;DATEDIF($Q375,NOW(),"ym"))</f>
        <v>0.8</v>
      </c>
      <c r="S375" s="142">
        <f ca="1">IF(ISBLANK(Q375),"N.A",DATEDIF($Q375,NOW(),"y"))</f>
        <v>0</v>
      </c>
      <c r="T375" s="143" t="str">
        <f ca="1">IF(S375&lt;2,"&lt;2",IF(AND(S375&gt;=2,S375&lt;=5),"2-5",IF(AND(S375&gt;5,S375&lt;=10),"6-10",IF(AND(S375&gt;10,S375&lt;=15),"11-15","&gt;15"))))</f>
        <v>&lt;2</v>
      </c>
      <c r="U375" s="138"/>
      <c r="V375" s="144" t="s">
        <v>1929</v>
      </c>
      <c r="W375" s="140">
        <v>34897</v>
      </c>
      <c r="X375" s="143">
        <f ca="1">IF(ISBLANK(W375),"di isi",DATEDIF(W375,NOW(),"y"))</f>
        <v>30</v>
      </c>
      <c r="Y375" s="143" t="str">
        <f ca="1">IF(X375&lt;18,"&lt;18",IF(AND(X375&gt;=18,X375&lt;=20),"18-20",IF(AND(X375&gt;=21,X375&lt;=30),"21-30",IF(AND(X375&gt;=31,X375&lt;=40),"31-40",IF(AND(X375&gt;=41,X375&lt;=50),"41-50",IF(AND(X375&gt;=51,X375&lt;=60),"51-60","&gt;60"))))))</f>
        <v>21-30</v>
      </c>
      <c r="Z375" s="138" t="s">
        <v>72</v>
      </c>
      <c r="AA375" s="138" t="s">
        <v>73</v>
      </c>
      <c r="AB375" s="145" t="s">
        <v>74</v>
      </c>
      <c r="AC375" s="134" t="s">
        <v>106</v>
      </c>
      <c r="AD375" s="146" t="s">
        <v>1930</v>
      </c>
      <c r="AE375" s="146" t="s">
        <v>123</v>
      </c>
      <c r="AF375" s="147"/>
      <c r="AG375" s="148"/>
      <c r="AH375" s="148"/>
      <c r="AI375" s="149" t="s">
        <v>1931</v>
      </c>
      <c r="AJ375" s="150" t="s">
        <v>1932</v>
      </c>
      <c r="AK375" s="151">
        <f>LEN(AJ375)</f>
        <v>16</v>
      </c>
      <c r="AL375" s="152" t="s">
        <v>1933</v>
      </c>
      <c r="AM375" s="146" t="s">
        <v>1734</v>
      </c>
      <c r="AN375" s="169" t="s">
        <v>1934</v>
      </c>
      <c r="AO375" s="169" t="s">
        <v>111</v>
      </c>
      <c r="AP375" s="169" t="s">
        <v>80</v>
      </c>
      <c r="AQ375" s="169" t="s">
        <v>81</v>
      </c>
      <c r="AR375" s="134" t="str">
        <f>IF(CO375&lt;&gt;"","Ring 1",IF(CP375&lt;&gt;"","Ring 2",IF(CQ375&lt;&gt;"","Ring 3","Ring 4")))</f>
        <v>Ring 3</v>
      </c>
      <c r="AS375" s="146"/>
      <c r="AT375" s="155" t="s">
        <v>1935</v>
      </c>
      <c r="AU375" s="156"/>
      <c r="AV375" s="156"/>
      <c r="AW375" s="159"/>
      <c r="AX375" s="169"/>
      <c r="AY375" s="169"/>
      <c r="AZ375" s="159"/>
      <c r="BA375" s="146"/>
      <c r="BB375" s="136" t="s">
        <v>91</v>
      </c>
      <c r="BC375" s="160"/>
      <c r="BD375" s="159">
        <v>25028309844</v>
      </c>
      <c r="BE375" s="159"/>
      <c r="BF375" s="138" t="s">
        <v>1743</v>
      </c>
      <c r="BG375" s="159" t="s">
        <v>1936</v>
      </c>
      <c r="BH375" s="138"/>
      <c r="BI375" s="161"/>
      <c r="BJ375" s="161"/>
      <c r="BK375" s="139"/>
      <c r="BL375" s="138"/>
      <c r="BM375" s="138"/>
      <c r="BN375" s="138"/>
      <c r="BO375" s="139"/>
      <c r="BP375" s="138"/>
      <c r="BQ375" s="138"/>
      <c r="BR375" s="138"/>
      <c r="BS375" s="139"/>
      <c r="BT375" s="138"/>
      <c r="BU375" s="138"/>
      <c r="BV375" s="138"/>
      <c r="BW375" s="139"/>
      <c r="BX375" s="138"/>
      <c r="BY375" s="138"/>
      <c r="BZ375" s="138"/>
      <c r="CA375" s="139"/>
      <c r="CB375" s="138"/>
      <c r="CC375" s="138"/>
      <c r="CD375" s="138"/>
      <c r="CE375" s="139"/>
      <c r="CF375" s="168"/>
      <c r="CG375" s="143" t="str">
        <f t="shared" si="3"/>
        <v/>
      </c>
      <c r="CH375" s="143" t="str">
        <f t="shared" si="4"/>
        <v/>
      </c>
      <c r="CI375" s="217"/>
      <c r="CJ375" s="143" t="s">
        <v>1752</v>
      </c>
      <c r="CK375" s="163"/>
      <c r="CL375" s="209"/>
      <c r="CM375" s="210"/>
      <c r="CN375" s="210"/>
      <c r="CO375" s="169"/>
      <c r="CP375" s="169" t="str">
        <f t="array" ref="CP375">IFERROR(INDEX(#REF!,MATCH(FALSE,ISERROR(SEARCH(#REF!,AP375)),0),1),"")</f>
        <v/>
      </c>
      <c r="CQ375" s="166" t="str">
        <f t="shared" si="5"/>
        <v>SULAWESI TENGGARA</v>
      </c>
    </row>
    <row r="376" spans="1:95" ht="29">
      <c r="A376" s="103">
        <v>375</v>
      </c>
      <c r="B376" s="127" t="s">
        <v>1937</v>
      </c>
      <c r="C376" s="128" t="s">
        <v>862</v>
      </c>
      <c r="D376" s="129" t="s">
        <v>1750</v>
      </c>
      <c r="E376" s="128" t="s">
        <v>5929</v>
      </c>
      <c r="F376" s="130" t="s">
        <v>5932</v>
      </c>
      <c r="G376" s="131" t="s">
        <v>1727</v>
      </c>
      <c r="H376" s="132" t="s">
        <v>5939</v>
      </c>
      <c r="I376" s="133"/>
      <c r="J376" s="134" t="s">
        <v>1911</v>
      </c>
      <c r="K376" s="135" t="e">
        <f>VLOOKUP(J376,#REF!,3,0)</f>
        <v>#REF!</v>
      </c>
      <c r="L376" s="136"/>
      <c r="M376" s="137"/>
      <c r="N376" s="138"/>
      <c r="O376" s="136"/>
      <c r="P376" s="168">
        <v>45714</v>
      </c>
      <c r="Q376" s="140">
        <v>45714</v>
      </c>
      <c r="R376" s="141" t="str">
        <f ca="1">IF(ISBLANK(Q376),"N.A",DATEDIF($Q376,NOW(),"y")&amp;"."&amp;DATEDIF($Q376,NOW(),"ym"))</f>
        <v>0.8</v>
      </c>
      <c r="S376" s="142">
        <f ca="1">IF(ISBLANK(Q376),"N.A",DATEDIF($Q376,NOW(),"y"))</f>
        <v>0</v>
      </c>
      <c r="T376" s="143" t="str">
        <f ca="1">IF(S376&lt;2,"&lt;2",IF(AND(S376&gt;=2,S376&lt;=5),"2-5",IF(AND(S376&gt;5,S376&lt;=10),"6-10",IF(AND(S376&gt;10,S376&lt;=15),"11-15","&gt;15"))))</f>
        <v>&lt;2</v>
      </c>
      <c r="U376" s="138"/>
      <c r="V376" s="144" t="s">
        <v>1938</v>
      </c>
      <c r="W376" s="140">
        <v>35977</v>
      </c>
      <c r="X376" s="143">
        <f ca="1">IF(ISBLANK(W376),"di isi",DATEDIF(W376,NOW(),"y"))</f>
        <v>27</v>
      </c>
      <c r="Y376" s="143" t="str">
        <f ca="1">IF(X376&lt;18,"&lt;18",IF(AND(X376&gt;=18,X376&lt;=20),"18-20",IF(AND(X376&gt;=21,X376&lt;=30),"21-30",IF(AND(X376&gt;=31,X376&lt;=40),"31-40",IF(AND(X376&gt;=41,X376&lt;=50),"41-50",IF(AND(X376&gt;=51,X376&lt;=60),"51-60","&gt;60"))))))</f>
        <v>21-30</v>
      </c>
      <c r="Z376" s="138" t="s">
        <v>72</v>
      </c>
      <c r="AA376" s="138" t="s">
        <v>73</v>
      </c>
      <c r="AB376" s="145" t="s">
        <v>74</v>
      </c>
      <c r="AC376" s="134" t="s">
        <v>106</v>
      </c>
      <c r="AD376" s="146" t="s">
        <v>1939</v>
      </c>
      <c r="AE376" s="146" t="s">
        <v>123</v>
      </c>
      <c r="AF376" s="147"/>
      <c r="AG376" s="148"/>
      <c r="AH376" s="148"/>
      <c r="AI376" s="149" t="s">
        <v>1940</v>
      </c>
      <c r="AJ376" s="150" t="s">
        <v>1941</v>
      </c>
      <c r="AK376" s="151">
        <f>LEN(AJ376)</f>
        <v>16</v>
      </c>
      <c r="AL376" s="152" t="s">
        <v>1942</v>
      </c>
      <c r="AM376" s="146" t="s">
        <v>1734</v>
      </c>
      <c r="AN376" s="169" t="s">
        <v>579</v>
      </c>
      <c r="AO376" s="169" t="s">
        <v>253</v>
      </c>
      <c r="AP376" s="169" t="s">
        <v>80</v>
      </c>
      <c r="AQ376" s="169" t="s">
        <v>81</v>
      </c>
      <c r="AR376" s="134" t="str">
        <f>IF(CO376&lt;&gt;"","Ring 1",IF(CP376&lt;&gt;"","Ring 2",IF(CQ376&lt;&gt;"","Ring 3","Ring 4")))</f>
        <v>Ring 3</v>
      </c>
      <c r="AS376" s="154" t="s">
        <v>1943</v>
      </c>
      <c r="AT376" s="173" t="s">
        <v>1944</v>
      </c>
      <c r="AU376" s="156" t="s">
        <v>1945</v>
      </c>
      <c r="AV376" s="156" t="s">
        <v>1805</v>
      </c>
      <c r="AW376" s="159" t="s">
        <v>1946</v>
      </c>
      <c r="AX376" s="169" t="s">
        <v>1947</v>
      </c>
      <c r="AY376" s="169" t="s">
        <v>1948</v>
      </c>
      <c r="AZ376" s="159" t="s">
        <v>1949</v>
      </c>
      <c r="BA376" s="146"/>
      <c r="BB376" s="136" t="s">
        <v>91</v>
      </c>
      <c r="BC376" s="160"/>
      <c r="BD376" s="239">
        <v>25028309851</v>
      </c>
      <c r="BE376" s="159"/>
      <c r="BF376" s="138" t="s">
        <v>1743</v>
      </c>
      <c r="BG376" s="159" t="s">
        <v>1950</v>
      </c>
      <c r="BH376" s="138" t="s">
        <v>1951</v>
      </c>
      <c r="BI376" s="161" t="s">
        <v>1746</v>
      </c>
      <c r="BJ376" s="161" t="s">
        <v>1952</v>
      </c>
      <c r="BK376" s="139">
        <v>39253</v>
      </c>
      <c r="BL376" s="138"/>
      <c r="BM376" s="138"/>
      <c r="BN376" s="138"/>
      <c r="BO376" s="139"/>
      <c r="BP376" s="138"/>
      <c r="BQ376" s="138"/>
      <c r="BR376" s="138"/>
      <c r="BS376" s="139"/>
      <c r="BT376" s="138"/>
      <c r="BU376" s="138"/>
      <c r="BV376" s="138"/>
      <c r="BW376" s="139"/>
      <c r="BX376" s="138"/>
      <c r="BY376" s="138"/>
      <c r="BZ376" s="138"/>
      <c r="CA376" s="139"/>
      <c r="CB376" s="138"/>
      <c r="CC376" s="138"/>
      <c r="CD376" s="138"/>
      <c r="CE376" s="139"/>
      <c r="CF376" s="168"/>
      <c r="CG376" s="143" t="str">
        <f t="shared" si="3"/>
        <v/>
      </c>
      <c r="CH376" s="143" t="str">
        <f t="shared" si="4"/>
        <v/>
      </c>
      <c r="CI376" s="217"/>
      <c r="CJ376" s="143" t="s">
        <v>1752</v>
      </c>
      <c r="CK376" s="163"/>
      <c r="CL376" s="209"/>
      <c r="CM376" s="210"/>
      <c r="CN376" s="210"/>
      <c r="CO376" s="169"/>
      <c r="CP376" s="169" t="str">
        <f t="array" ref="CP376">IFERROR(INDEX(#REF!,MATCH(FALSE,ISERROR(SEARCH(#REF!,AP376)),0),1),"")</f>
        <v/>
      </c>
      <c r="CQ376" s="166" t="str">
        <f t="shared" si="5"/>
        <v>SULAWESI TENGGARA</v>
      </c>
    </row>
    <row r="377" spans="1:95" ht="29">
      <c r="A377" s="28">
        <v>376</v>
      </c>
      <c r="B377" s="127" t="s">
        <v>2065</v>
      </c>
      <c r="C377" s="128" t="s">
        <v>2066</v>
      </c>
      <c r="D377" s="129" t="s">
        <v>1750</v>
      </c>
      <c r="E377" s="128" t="s">
        <v>5929</v>
      </c>
      <c r="F377" s="130" t="s">
        <v>5932</v>
      </c>
      <c r="G377" s="131" t="s">
        <v>1727</v>
      </c>
      <c r="H377" s="132" t="s">
        <v>5939</v>
      </c>
      <c r="I377" s="133"/>
      <c r="J377" s="134" t="s">
        <v>2047</v>
      </c>
      <c r="K377" s="135" t="e">
        <f>VLOOKUP(J377,#REF!,3,0)</f>
        <v>#REF!</v>
      </c>
      <c r="L377" s="136"/>
      <c r="M377" s="137"/>
      <c r="N377" s="137"/>
      <c r="O377" s="136"/>
      <c r="P377" s="168"/>
      <c r="Q377" s="140"/>
      <c r="R377" s="141" t="str">
        <f ca="1">IF(ISBLANK(Q377),"N.A",DATEDIF($Q377,NOW(),"y")&amp;"."&amp;DATEDIF($Q377,NOW(),"ym"))</f>
        <v>N.A</v>
      </c>
      <c r="S377" s="142" t="str">
        <f ca="1">IF(ISBLANK(Q377),"N.A",DATEDIF($Q377,NOW(),"y"))</f>
        <v>N.A</v>
      </c>
      <c r="T377" s="143" t="str">
        <f ca="1">IF(S377&lt;2,"&lt;2",IF(AND(S377&gt;=2,S377&lt;=5),"2-5",IF(AND(S377&gt;5,S377&lt;=10),"6-10",IF(AND(S377&gt;10,S377&lt;=15),"11-15","&gt;15"))))</f>
        <v>&gt;15</v>
      </c>
      <c r="U377" s="138"/>
      <c r="V377" s="144"/>
      <c r="W377" s="140">
        <v>33233</v>
      </c>
      <c r="X377" s="143">
        <f ca="1">IF(ISBLANK(W377),"di isi",DATEDIF(W377,NOW(),"y"))</f>
        <v>34</v>
      </c>
      <c r="Y377" s="143" t="str">
        <f ca="1">IF(X377&lt;18,"&lt;18",IF(AND(X377&gt;=18,X377&lt;=20),"18-20",IF(AND(X377&gt;=21,X377&lt;=30),"21-30",IF(AND(X377&gt;=31,X377&lt;=40),"31-40",IF(AND(X377&gt;=41,X377&lt;=50),"41-50",IF(AND(X377&gt;=51,X377&lt;=60),"51-60","&gt;60"))))))</f>
        <v>31-40</v>
      </c>
      <c r="Z377" s="138" t="s">
        <v>72</v>
      </c>
      <c r="AA377" s="138" t="s">
        <v>73</v>
      </c>
      <c r="AB377" s="145" t="s">
        <v>74</v>
      </c>
      <c r="AC377" s="134" t="s">
        <v>556</v>
      </c>
      <c r="AD377" s="146" t="s">
        <v>2067</v>
      </c>
      <c r="AE377" s="146" t="s">
        <v>215</v>
      </c>
      <c r="AF377" s="147"/>
      <c r="AG377" s="148"/>
      <c r="AH377" s="148"/>
      <c r="AI377" s="149"/>
      <c r="AJ377" s="150" t="s">
        <v>2068</v>
      </c>
      <c r="AK377" s="151">
        <f>LEN(AJ377)</f>
        <v>16</v>
      </c>
      <c r="AL377" s="152"/>
      <c r="AM377" s="146"/>
      <c r="AN377" s="169"/>
      <c r="AO377" s="169"/>
      <c r="AP377" s="169"/>
      <c r="AQ377" s="169"/>
      <c r="AR377" s="134" t="str">
        <f>IF(CO377&lt;&gt;"","Ring 1",IF(CP377&lt;&gt;"","Ring 2",IF(CQ377&lt;&gt;"","Ring 3","Ring 4")))</f>
        <v>Ring 4</v>
      </c>
      <c r="AS377" s="146"/>
      <c r="AT377" s="155" t="s">
        <v>2069</v>
      </c>
      <c r="AU377" s="156"/>
      <c r="AV377" s="156"/>
      <c r="AW377" s="159"/>
      <c r="AX377" s="169"/>
      <c r="AY377" s="169"/>
      <c r="AZ377" s="159"/>
      <c r="BA377" s="146"/>
      <c r="BB377" s="136" t="s">
        <v>91</v>
      </c>
      <c r="BC377" s="160"/>
      <c r="BD377" s="159"/>
      <c r="BE377" s="159"/>
      <c r="BF377" s="138"/>
      <c r="BG377" s="159"/>
      <c r="BH377" s="138"/>
      <c r="BI377" s="161"/>
      <c r="BJ377" s="161"/>
      <c r="BK377" s="139"/>
      <c r="BL377" s="138"/>
      <c r="BM377" s="138"/>
      <c r="BN377" s="138"/>
      <c r="BO377" s="139"/>
      <c r="BP377" s="138"/>
      <c r="BQ377" s="138"/>
      <c r="BR377" s="138"/>
      <c r="BS377" s="139"/>
      <c r="BT377" s="138"/>
      <c r="BU377" s="138"/>
      <c r="BV377" s="138"/>
      <c r="BW377" s="139"/>
      <c r="BX377" s="138"/>
      <c r="BY377" s="138"/>
      <c r="BZ377" s="138"/>
      <c r="CA377" s="139"/>
      <c r="CB377" s="138"/>
      <c r="CC377" s="138"/>
      <c r="CD377" s="138"/>
      <c r="CE377" s="139"/>
      <c r="CF377" s="168"/>
      <c r="CG377" s="143" t="str">
        <f t="shared" si="3"/>
        <v/>
      </c>
      <c r="CH377" s="143" t="str">
        <f t="shared" si="4"/>
        <v/>
      </c>
      <c r="CI377" s="217"/>
      <c r="CJ377" s="143" t="s">
        <v>1752</v>
      </c>
      <c r="CK377" s="163"/>
      <c r="CL377" s="209"/>
      <c r="CM377" s="210"/>
      <c r="CN377" s="210"/>
      <c r="CO377" s="169"/>
      <c r="CP377" s="169" t="str">
        <f t="array" ref="CP377">IFERROR(INDEX(#REF!,MATCH(FALSE,ISERROR(SEARCH(#REF!,AP377)),0),1),"")</f>
        <v/>
      </c>
      <c r="CQ377" s="166" t="str">
        <f t="shared" si="5"/>
        <v/>
      </c>
    </row>
    <row r="378" spans="1:95" ht="29">
      <c r="A378" s="28">
        <v>377</v>
      </c>
      <c r="B378" s="127" t="s">
        <v>3183</v>
      </c>
      <c r="C378" s="128" t="s">
        <v>346</v>
      </c>
      <c r="D378" s="129" t="s">
        <v>1750</v>
      </c>
      <c r="E378" s="128" t="s">
        <v>5929</v>
      </c>
      <c r="F378" s="130" t="s">
        <v>5932</v>
      </c>
      <c r="G378" s="131" t="s">
        <v>1727</v>
      </c>
      <c r="H378" s="132" t="s">
        <v>5939</v>
      </c>
      <c r="I378" s="133"/>
      <c r="J378" s="134"/>
      <c r="K378" s="135"/>
      <c r="L378" s="136"/>
      <c r="M378" s="137"/>
      <c r="N378" s="138"/>
      <c r="O378" s="136"/>
      <c r="P378" s="168">
        <v>45788</v>
      </c>
      <c r="Q378" s="140">
        <v>45788</v>
      </c>
      <c r="R378" s="141"/>
      <c r="S378" s="142"/>
      <c r="T378" s="143"/>
      <c r="U378" s="138"/>
      <c r="V378" s="144" t="s">
        <v>111</v>
      </c>
      <c r="W378" s="140">
        <v>33757</v>
      </c>
      <c r="X378" s="143">
        <f ca="1">IF(ISBLANK(W378),"di isi",DATEDIF(W378,NOW(),"y"))</f>
        <v>33</v>
      </c>
      <c r="Y378" s="143" t="str">
        <f ca="1">IF(X378&lt;18,"&lt;18",IF(AND(X378&gt;=18,X378&lt;=20),"18-20",IF(AND(X378&gt;=21,X378&lt;=30),"21-30",IF(AND(X378&gt;=31,X378&lt;=40),"31-40",IF(AND(X378&gt;=41,X378&lt;=50),"41-50",IF(AND(X378&gt;=51,X378&lt;=60),"51-60","&gt;60"))))))</f>
        <v>31-40</v>
      </c>
      <c r="Z378" s="138" t="s">
        <v>72</v>
      </c>
      <c r="AA378" s="138" t="s">
        <v>73</v>
      </c>
      <c r="AB378" s="145" t="s">
        <v>74</v>
      </c>
      <c r="AC378" s="134" t="s">
        <v>106</v>
      </c>
      <c r="AD378" s="146" t="s">
        <v>108</v>
      </c>
      <c r="AE378" s="146" t="s">
        <v>123</v>
      </c>
      <c r="AF378" s="147"/>
      <c r="AG378" s="148"/>
      <c r="AH378" s="148"/>
      <c r="AI378" s="149" t="s">
        <v>3184</v>
      </c>
      <c r="AJ378" s="144" t="s">
        <v>3185</v>
      </c>
      <c r="AK378" s="151">
        <f>LEN(AJ378)</f>
        <v>16</v>
      </c>
      <c r="AL378" s="152" t="s">
        <v>3186</v>
      </c>
      <c r="AM378" s="146" t="s">
        <v>3187</v>
      </c>
      <c r="AN378" s="146" t="s">
        <v>217</v>
      </c>
      <c r="AO378" s="146" t="s">
        <v>80</v>
      </c>
      <c r="AP378" s="146" t="s">
        <v>80</v>
      </c>
      <c r="AQ378" s="169" t="s">
        <v>81</v>
      </c>
      <c r="AR378" s="134" t="str">
        <f>IF(CO378&lt;&gt;"","Ring 1",IF(CP378&lt;&gt;"","Ring 2",IF(CQ378&lt;&gt;"","Ring 3","Ring 4")))</f>
        <v>Ring 3</v>
      </c>
      <c r="AS378" s="154" t="s">
        <v>3188</v>
      </c>
      <c r="AT378" s="178" t="s">
        <v>3189</v>
      </c>
      <c r="AU378" s="156" t="s">
        <v>3069</v>
      </c>
      <c r="AV378" s="156" t="s">
        <v>1738</v>
      </c>
      <c r="AW378" s="159" t="s">
        <v>3190</v>
      </c>
      <c r="AX378" s="169" t="s">
        <v>3191</v>
      </c>
      <c r="AY378" s="169" t="s">
        <v>1805</v>
      </c>
      <c r="AZ378" s="159" t="s">
        <v>3192</v>
      </c>
      <c r="BA378" s="138"/>
      <c r="BB378" s="136" t="s">
        <v>91</v>
      </c>
      <c r="BC378" s="160"/>
      <c r="BD378" s="159" t="s">
        <v>3193</v>
      </c>
      <c r="BE378" s="159"/>
      <c r="BF378" s="138" t="s">
        <v>1743</v>
      </c>
      <c r="BG378" s="159" t="s">
        <v>3194</v>
      </c>
      <c r="BH378" s="138" t="s">
        <v>3195</v>
      </c>
      <c r="BI378" s="161" t="s">
        <v>1746</v>
      </c>
      <c r="BJ378" s="161" t="s">
        <v>2940</v>
      </c>
      <c r="BK378" s="139">
        <v>35058</v>
      </c>
      <c r="BL378" s="138" t="s">
        <v>3196</v>
      </c>
      <c r="BM378" s="138" t="s">
        <v>1750</v>
      </c>
      <c r="BN378" s="138" t="s">
        <v>80</v>
      </c>
      <c r="BO378" s="139">
        <v>45233</v>
      </c>
      <c r="BP378" s="138"/>
      <c r="BQ378" s="138"/>
      <c r="BR378" s="138"/>
      <c r="BS378" s="139"/>
      <c r="BT378" s="138"/>
      <c r="BU378" s="138"/>
      <c r="BV378" s="138"/>
      <c r="BW378" s="139"/>
      <c r="BX378" s="138"/>
      <c r="BY378" s="138"/>
      <c r="BZ378" s="138"/>
      <c r="CA378" s="139"/>
      <c r="CB378" s="138"/>
      <c r="CC378" s="138"/>
      <c r="CD378" s="138"/>
      <c r="CE378" s="139"/>
      <c r="CF378" s="168">
        <v>45905</v>
      </c>
      <c r="CG378" s="143">
        <f t="shared" si="3"/>
        <v>9</v>
      </c>
      <c r="CH378" s="143">
        <f t="shared" si="4"/>
        <v>2025</v>
      </c>
      <c r="CI378" s="217" t="s">
        <v>1908</v>
      </c>
      <c r="CJ378" s="143" t="s">
        <v>1759</v>
      </c>
      <c r="CK378" s="163"/>
      <c r="CL378" s="209" t="s">
        <v>1908</v>
      </c>
      <c r="CM378" s="210"/>
      <c r="CN378" s="210"/>
      <c r="CO378" s="169"/>
      <c r="CP378" s="169" t="str">
        <f t="array" ref="CP378">IFERROR(INDEX(#REF!,MATCH(FALSE,ISERROR(SEARCH(#REF!,AP378)),0),1),"")</f>
        <v/>
      </c>
      <c r="CQ378" s="166" t="str">
        <f t="shared" si="5"/>
        <v>SULAWESI TENGGARA</v>
      </c>
    </row>
    <row r="379" spans="1:95" ht="29">
      <c r="A379" s="103">
        <v>378</v>
      </c>
      <c r="B379" s="127" t="s">
        <v>3197</v>
      </c>
      <c r="C379" s="128" t="s">
        <v>3198</v>
      </c>
      <c r="D379" s="129" t="s">
        <v>1750</v>
      </c>
      <c r="E379" s="128" t="s">
        <v>5929</v>
      </c>
      <c r="F379" s="130" t="s">
        <v>5932</v>
      </c>
      <c r="G379" s="131" t="s">
        <v>1727</v>
      </c>
      <c r="H379" s="132" t="s">
        <v>5939</v>
      </c>
      <c r="I379" s="133"/>
      <c r="J379" s="134"/>
      <c r="K379" s="135"/>
      <c r="L379" s="136"/>
      <c r="M379" s="137"/>
      <c r="N379" s="138"/>
      <c r="O379" s="136"/>
      <c r="P379" s="168">
        <v>45786</v>
      </c>
      <c r="Q379" s="140">
        <v>45786</v>
      </c>
      <c r="R379" s="141"/>
      <c r="S379" s="142"/>
      <c r="T379" s="143"/>
      <c r="U379" s="138"/>
      <c r="V379" s="144" t="s">
        <v>2247</v>
      </c>
      <c r="W379" s="140">
        <v>31408</v>
      </c>
      <c r="X379" s="143">
        <f ca="1">IF(ISBLANK(W379),"di isi",DATEDIF(W379,NOW(),"y"))</f>
        <v>39</v>
      </c>
      <c r="Y379" s="143" t="str">
        <f ca="1">IF(X379&lt;18,"&lt;18",IF(AND(X379&gt;=18,X379&lt;=20),"18-20",IF(AND(X379&gt;=21,X379&lt;=30),"21-30",IF(AND(X379&gt;=31,X379&lt;=40),"31-40",IF(AND(X379&gt;=41,X379&lt;=50),"41-50",IF(AND(X379&gt;=51,X379&lt;=60),"51-60","&gt;60"))))))</f>
        <v>31-40</v>
      </c>
      <c r="Z379" s="138" t="s">
        <v>72</v>
      </c>
      <c r="AA379" s="138" t="s">
        <v>73</v>
      </c>
      <c r="AB379" s="145" t="s">
        <v>74</v>
      </c>
      <c r="AC379" s="134" t="s">
        <v>106</v>
      </c>
      <c r="AD379" s="146" t="s">
        <v>108</v>
      </c>
      <c r="AE379" s="146" t="s">
        <v>123</v>
      </c>
      <c r="AF379" s="147"/>
      <c r="AG379" s="148"/>
      <c r="AH379" s="148"/>
      <c r="AI379" s="149" t="s">
        <v>3199</v>
      </c>
      <c r="AJ379" s="144" t="s">
        <v>3200</v>
      </c>
      <c r="AK379" s="151">
        <f>LEN(AJ379)</f>
        <v>16</v>
      </c>
      <c r="AL379" s="152" t="s">
        <v>3201</v>
      </c>
      <c r="AM379" s="146" t="s">
        <v>1767</v>
      </c>
      <c r="AN379" s="146" t="s">
        <v>3025</v>
      </c>
      <c r="AO379" s="146" t="s">
        <v>159</v>
      </c>
      <c r="AP379" s="146" t="s">
        <v>80</v>
      </c>
      <c r="AQ379" s="169" t="s">
        <v>81</v>
      </c>
      <c r="AR379" s="134" t="str">
        <f>IF(CO379&lt;&gt;"","Ring 1",IF(CP379&lt;&gt;"","Ring 2",IF(CQ379&lt;&gt;"","Ring 3","Ring 4")))</f>
        <v>Ring 3</v>
      </c>
      <c r="AS379" s="154" t="s">
        <v>3202</v>
      </c>
      <c r="AT379" s="155" t="s">
        <v>3203</v>
      </c>
      <c r="AU379" s="156" t="s">
        <v>3204</v>
      </c>
      <c r="AV379" s="156" t="s">
        <v>1738</v>
      </c>
      <c r="AW379" s="159" t="s">
        <v>3205</v>
      </c>
      <c r="AX379" s="169" t="s">
        <v>3206</v>
      </c>
      <c r="AY379" s="169" t="s">
        <v>3112</v>
      </c>
      <c r="AZ379" s="159" t="s">
        <v>3207</v>
      </c>
      <c r="BA379" s="169"/>
      <c r="BB379" s="136" t="s">
        <v>91</v>
      </c>
      <c r="BC379" s="160"/>
      <c r="BD379" s="183" t="s">
        <v>3208</v>
      </c>
      <c r="BE379" s="159"/>
      <c r="BF379" s="138" t="s">
        <v>1743</v>
      </c>
      <c r="BG379" s="159" t="s">
        <v>3209</v>
      </c>
      <c r="BH379" s="138" t="s">
        <v>3210</v>
      </c>
      <c r="BI379" s="161" t="s">
        <v>1746</v>
      </c>
      <c r="BJ379" s="161" t="s">
        <v>3025</v>
      </c>
      <c r="BK379" s="139">
        <v>35442</v>
      </c>
      <c r="BL379" s="138" t="s">
        <v>3211</v>
      </c>
      <c r="BM379" s="138" t="s">
        <v>1746</v>
      </c>
      <c r="BN379" s="138" t="s">
        <v>3025</v>
      </c>
      <c r="BO379" s="139">
        <v>42257</v>
      </c>
      <c r="BP379" s="138" t="s">
        <v>3212</v>
      </c>
      <c r="BQ379" s="138" t="s">
        <v>1746</v>
      </c>
      <c r="BR379" s="138" t="s">
        <v>3025</v>
      </c>
      <c r="BS379" s="139">
        <v>43504</v>
      </c>
      <c r="BT379" s="138"/>
      <c r="BU379" s="138"/>
      <c r="BV379" s="138"/>
      <c r="BW379" s="139"/>
      <c r="BX379" s="138"/>
      <c r="BY379" s="138"/>
      <c r="BZ379" s="138"/>
      <c r="CA379" s="139"/>
      <c r="CB379" s="138"/>
      <c r="CC379" s="138"/>
      <c r="CD379" s="138"/>
      <c r="CE379" s="139"/>
      <c r="CF379" s="168"/>
      <c r="CG379" s="143" t="str">
        <f t="shared" si="3"/>
        <v/>
      </c>
      <c r="CH379" s="143" t="str">
        <f t="shared" si="4"/>
        <v/>
      </c>
      <c r="CI379" s="217"/>
      <c r="CJ379" s="143" t="s">
        <v>1752</v>
      </c>
      <c r="CK379" s="163"/>
      <c r="CL379" s="209"/>
      <c r="CM379" s="210"/>
      <c r="CN379" s="210"/>
      <c r="CO379" s="169"/>
      <c r="CP379" s="169" t="str">
        <f t="array" ref="CP379">IFERROR(INDEX(#REF!,MATCH(FALSE,ISERROR(SEARCH(#REF!,AP379)),0),1),"")</f>
        <v/>
      </c>
      <c r="CQ379" s="166" t="str">
        <f t="shared" si="5"/>
        <v>SULAWESI TENGGARA</v>
      </c>
    </row>
    <row r="380" spans="1:95" ht="29">
      <c r="A380" s="28">
        <v>379</v>
      </c>
      <c r="B380" s="127" t="s">
        <v>3213</v>
      </c>
      <c r="C380" s="128" t="s">
        <v>3214</v>
      </c>
      <c r="D380" s="129" t="s">
        <v>1750</v>
      </c>
      <c r="E380" s="128" t="s">
        <v>5929</v>
      </c>
      <c r="F380" s="130" t="s">
        <v>5932</v>
      </c>
      <c r="G380" s="131" t="s">
        <v>1727</v>
      </c>
      <c r="H380" s="132" t="s">
        <v>5939</v>
      </c>
      <c r="I380" s="133"/>
      <c r="J380" s="134"/>
      <c r="K380" s="135"/>
      <c r="L380" s="136"/>
      <c r="M380" s="137"/>
      <c r="N380" s="138"/>
      <c r="O380" s="136"/>
      <c r="P380" s="168">
        <v>45775</v>
      </c>
      <c r="Q380" s="140">
        <v>45775</v>
      </c>
      <c r="R380" s="141"/>
      <c r="S380" s="142"/>
      <c r="T380" s="143"/>
      <c r="U380" s="138"/>
      <c r="V380" s="144" t="s">
        <v>203</v>
      </c>
      <c r="W380" s="140">
        <v>31839</v>
      </c>
      <c r="X380" s="143">
        <f ca="1">IF(ISBLANK(W380),"di isi",DATEDIF(W380,NOW(),"y"))</f>
        <v>38</v>
      </c>
      <c r="Y380" s="143" t="str">
        <f ca="1">IF(X380&lt;18,"&lt;18",IF(AND(X380&gt;=18,X380&lt;=20),"18-20",IF(AND(X380&gt;=21,X380&lt;=30),"21-30",IF(AND(X380&gt;=31,X380&lt;=40),"31-40",IF(AND(X380&gt;=41,X380&lt;=50),"41-50",IF(AND(X380&gt;=51,X380&lt;=60),"51-60","&gt;60"))))))</f>
        <v>31-40</v>
      </c>
      <c r="Z380" s="138" t="s">
        <v>72</v>
      </c>
      <c r="AA380" s="138" t="s">
        <v>73</v>
      </c>
      <c r="AB380" s="145" t="s">
        <v>74</v>
      </c>
      <c r="AC380" s="134" t="s">
        <v>106</v>
      </c>
      <c r="AD380" s="146" t="s">
        <v>108</v>
      </c>
      <c r="AE380" s="146" t="s">
        <v>123</v>
      </c>
      <c r="AF380" s="147"/>
      <c r="AG380" s="148"/>
      <c r="AH380" s="148"/>
      <c r="AI380" s="149" t="s">
        <v>3215</v>
      </c>
      <c r="AJ380" s="144" t="s">
        <v>3216</v>
      </c>
      <c r="AK380" s="151">
        <f>LEN(AJ380)</f>
        <v>16</v>
      </c>
      <c r="AL380" s="152" t="s">
        <v>3217</v>
      </c>
      <c r="AM380" s="146" t="s">
        <v>3218</v>
      </c>
      <c r="AN380" s="146" t="s">
        <v>203</v>
      </c>
      <c r="AO380" s="146" t="s">
        <v>111</v>
      </c>
      <c r="AP380" s="146" t="s">
        <v>80</v>
      </c>
      <c r="AQ380" s="169" t="s">
        <v>81</v>
      </c>
      <c r="AR380" s="134" t="str">
        <f>IF(CO380&lt;&gt;"","Ring 1",IF(CP380&lt;&gt;"","Ring 2",IF(CQ380&lt;&gt;"","Ring 3","Ring 4")))</f>
        <v>Ring 3</v>
      </c>
      <c r="AS380" s="154" t="s">
        <v>3219</v>
      </c>
      <c r="AT380" s="155" t="s">
        <v>3220</v>
      </c>
      <c r="AU380" s="156" t="s">
        <v>3221</v>
      </c>
      <c r="AV380" s="156" t="s">
        <v>1738</v>
      </c>
      <c r="AW380" s="159" t="s">
        <v>3222</v>
      </c>
      <c r="AX380" s="169" t="s">
        <v>3221</v>
      </c>
      <c r="AY380" s="169" t="s">
        <v>1738</v>
      </c>
      <c r="AZ380" s="159" t="s">
        <v>3222</v>
      </c>
      <c r="BA380" s="169"/>
      <c r="BB380" s="136" t="s">
        <v>91</v>
      </c>
      <c r="BC380" s="160"/>
      <c r="BD380" s="159" t="s">
        <v>3223</v>
      </c>
      <c r="BE380" s="159"/>
      <c r="BF380" s="138" t="s">
        <v>1743</v>
      </c>
      <c r="BG380" s="159" t="s">
        <v>3224</v>
      </c>
      <c r="BH380" s="138" t="s">
        <v>3225</v>
      </c>
      <c r="BI380" s="161" t="s">
        <v>1746</v>
      </c>
      <c r="BJ380" s="161" t="s">
        <v>3226</v>
      </c>
      <c r="BK380" s="139">
        <v>32666</v>
      </c>
      <c r="BL380" s="138" t="s">
        <v>3227</v>
      </c>
      <c r="BM380" s="138" t="s">
        <v>1746</v>
      </c>
      <c r="BN380" s="138" t="s">
        <v>111</v>
      </c>
      <c r="BO380" s="139">
        <v>41589</v>
      </c>
      <c r="BP380" s="138" t="s">
        <v>3228</v>
      </c>
      <c r="BQ380" s="138" t="s">
        <v>1750</v>
      </c>
      <c r="BR380" s="138" t="s">
        <v>111</v>
      </c>
      <c r="BS380" s="139">
        <v>42746</v>
      </c>
      <c r="BT380" s="138" t="s">
        <v>3229</v>
      </c>
      <c r="BU380" s="138" t="s">
        <v>1746</v>
      </c>
      <c r="BV380" s="138" t="s">
        <v>80</v>
      </c>
      <c r="BW380" s="139">
        <v>45029</v>
      </c>
      <c r="BX380" s="138"/>
      <c r="BY380" s="138"/>
      <c r="BZ380" s="138"/>
      <c r="CA380" s="139"/>
      <c r="CB380" s="138"/>
      <c r="CC380" s="138"/>
      <c r="CD380" s="138"/>
      <c r="CE380" s="139"/>
      <c r="CF380" s="168"/>
      <c r="CG380" s="143" t="str">
        <f t="shared" si="3"/>
        <v/>
      </c>
      <c r="CH380" s="143" t="str">
        <f t="shared" si="4"/>
        <v/>
      </c>
      <c r="CI380" s="217"/>
      <c r="CJ380" s="143" t="s">
        <v>1752</v>
      </c>
      <c r="CK380" s="163"/>
      <c r="CL380" s="209"/>
      <c r="CM380" s="210"/>
      <c r="CN380" s="210"/>
      <c r="CO380" s="169"/>
      <c r="CP380" s="169" t="str">
        <f t="array" ref="CP380">IFERROR(INDEX(#REF!,MATCH(FALSE,ISERROR(SEARCH(#REF!,AP380)),0),1),"")</f>
        <v/>
      </c>
      <c r="CQ380" s="166" t="str">
        <f t="shared" si="5"/>
        <v>SULAWESI TENGGARA</v>
      </c>
    </row>
    <row r="381" spans="1:95" ht="15">
      <c r="A381" s="28">
        <v>380</v>
      </c>
      <c r="B381" s="127" t="s">
        <v>3230</v>
      </c>
      <c r="C381" s="128" t="s">
        <v>3231</v>
      </c>
      <c r="D381" s="129" t="s">
        <v>1750</v>
      </c>
      <c r="E381" s="128" t="s">
        <v>5929</v>
      </c>
      <c r="F381" s="130" t="s">
        <v>5932</v>
      </c>
      <c r="G381" s="131" t="s">
        <v>1727</v>
      </c>
      <c r="H381" s="132" t="s">
        <v>5939</v>
      </c>
      <c r="I381" s="133"/>
      <c r="J381" s="134"/>
      <c r="K381" s="135"/>
      <c r="L381" s="136"/>
      <c r="M381" s="137"/>
      <c r="N381" s="138"/>
      <c r="O381" s="136"/>
      <c r="P381" s="168">
        <v>45786</v>
      </c>
      <c r="Q381" s="140">
        <v>45786</v>
      </c>
      <c r="R381" s="141"/>
      <c r="S381" s="142"/>
      <c r="T381" s="143"/>
      <c r="U381" s="138"/>
      <c r="V381" s="144" t="s">
        <v>3232</v>
      </c>
      <c r="W381" s="140">
        <v>31517</v>
      </c>
      <c r="X381" s="143">
        <f ca="1">IF(ISBLANK(W381),"di isi",DATEDIF(W381,NOW(),"y"))</f>
        <v>39</v>
      </c>
      <c r="Y381" s="143" t="str">
        <f ca="1">IF(X381&lt;18,"&lt;18",IF(AND(X381&gt;=18,X381&lt;=20),"18-20",IF(AND(X381&gt;=21,X381&lt;=30),"21-30",IF(AND(X381&gt;=31,X381&lt;=40),"31-40",IF(AND(X381&gt;=41,X381&lt;=50),"41-50",IF(AND(X381&gt;=51,X381&lt;=60),"51-60","&gt;60"))))))</f>
        <v>31-40</v>
      </c>
      <c r="Z381" s="138" t="s">
        <v>72</v>
      </c>
      <c r="AA381" s="138" t="s">
        <v>73</v>
      </c>
      <c r="AB381" s="145" t="s">
        <v>328</v>
      </c>
      <c r="AC381" s="134" t="s">
        <v>106</v>
      </c>
      <c r="AD381" s="146" t="s">
        <v>3233</v>
      </c>
      <c r="AE381" s="146" t="s">
        <v>123</v>
      </c>
      <c r="AF381" s="147"/>
      <c r="AG381" s="148"/>
      <c r="AH381" s="148"/>
      <c r="AI381" s="149" t="s">
        <v>3234</v>
      </c>
      <c r="AJ381" s="144" t="s">
        <v>3235</v>
      </c>
      <c r="AK381" s="151">
        <f>LEN(AJ381)</f>
        <v>16</v>
      </c>
      <c r="AL381" s="152" t="s">
        <v>3236</v>
      </c>
      <c r="AM381" s="146" t="s">
        <v>3237</v>
      </c>
      <c r="AN381" s="146" t="s">
        <v>3238</v>
      </c>
      <c r="AO381" s="146" t="s">
        <v>3239</v>
      </c>
      <c r="AP381" s="146" t="s">
        <v>3240</v>
      </c>
      <c r="AQ381" s="169" t="s">
        <v>3241</v>
      </c>
      <c r="AR381" s="134" t="str">
        <f>IF(CO381&lt;&gt;"","Ring 1",IF(CP381&lt;&gt;"","Ring 2",IF(CQ381&lt;&gt;"","Ring 3","Ring 4")))</f>
        <v>Ring 4</v>
      </c>
      <c r="AS381" s="154" t="s">
        <v>3242</v>
      </c>
      <c r="AT381" s="155" t="s">
        <v>3243</v>
      </c>
      <c r="AU381" s="156" t="s">
        <v>3244</v>
      </c>
      <c r="AV381" s="156" t="s">
        <v>1741</v>
      </c>
      <c r="AW381" s="159" t="s">
        <v>3245</v>
      </c>
      <c r="AX381" s="169" t="s">
        <v>3246</v>
      </c>
      <c r="AY381" s="169" t="s">
        <v>3247</v>
      </c>
      <c r="AZ381" s="159" t="s">
        <v>3248</v>
      </c>
      <c r="BA381" s="169"/>
      <c r="BB381" s="136" t="s">
        <v>91</v>
      </c>
      <c r="BC381" s="160"/>
      <c r="BD381" s="159" t="s">
        <v>3249</v>
      </c>
      <c r="BE381" s="159"/>
      <c r="BF381" s="184" t="s">
        <v>1743</v>
      </c>
      <c r="BG381" s="159" t="s">
        <v>3250</v>
      </c>
      <c r="BH381" s="138" t="s">
        <v>3251</v>
      </c>
      <c r="BI381" s="161" t="s">
        <v>1746</v>
      </c>
      <c r="BJ381" s="161" t="s">
        <v>3252</v>
      </c>
      <c r="BK381" s="139">
        <v>38520</v>
      </c>
      <c r="BL381" s="138"/>
      <c r="BM381" s="138"/>
      <c r="BN381" s="138"/>
      <c r="BO381" s="139"/>
      <c r="BP381" s="138"/>
      <c r="BQ381" s="138"/>
      <c r="BR381" s="138"/>
      <c r="BS381" s="139"/>
      <c r="BT381" s="138"/>
      <c r="BU381" s="138"/>
      <c r="BV381" s="138"/>
      <c r="BW381" s="139"/>
      <c r="BX381" s="138"/>
      <c r="BY381" s="138"/>
      <c r="BZ381" s="138"/>
      <c r="CA381" s="139"/>
      <c r="CB381" s="138"/>
      <c r="CC381" s="138"/>
      <c r="CD381" s="138"/>
      <c r="CE381" s="139"/>
      <c r="CF381" s="168"/>
      <c r="CG381" s="143" t="str">
        <f t="shared" si="3"/>
        <v/>
      </c>
      <c r="CH381" s="143" t="str">
        <f t="shared" si="4"/>
        <v/>
      </c>
      <c r="CI381" s="217"/>
      <c r="CJ381" s="143" t="s">
        <v>1752</v>
      </c>
      <c r="CK381" s="163"/>
      <c r="CL381" s="209"/>
      <c r="CM381" s="210"/>
      <c r="CN381" s="210"/>
      <c r="CO381" s="169"/>
      <c r="CP381" s="169" t="str">
        <f t="array" ref="CP381">IFERROR(INDEX(#REF!,MATCH(FALSE,ISERROR(SEARCH(#REF!,AP381)),0),1),"")</f>
        <v/>
      </c>
      <c r="CQ381" s="166" t="str">
        <f t="shared" si="5"/>
        <v/>
      </c>
    </row>
    <row r="382" spans="1:95" ht="29">
      <c r="A382" s="103">
        <v>381</v>
      </c>
      <c r="B382" s="127" t="s">
        <v>3271</v>
      </c>
      <c r="C382" s="128" t="s">
        <v>3272</v>
      </c>
      <c r="D382" s="129" t="s">
        <v>1750</v>
      </c>
      <c r="E382" s="128" t="s">
        <v>5929</v>
      </c>
      <c r="F382" s="130" t="s">
        <v>5932</v>
      </c>
      <c r="G382" s="131" t="s">
        <v>1727</v>
      </c>
      <c r="H382" s="132" t="s">
        <v>5939</v>
      </c>
      <c r="I382" s="133"/>
      <c r="J382" s="134"/>
      <c r="K382" s="135"/>
      <c r="L382" s="136"/>
      <c r="M382" s="137"/>
      <c r="N382" s="138"/>
      <c r="O382" s="136"/>
      <c r="P382" s="168">
        <v>45786</v>
      </c>
      <c r="Q382" s="140">
        <v>45786</v>
      </c>
      <c r="R382" s="141"/>
      <c r="S382" s="142"/>
      <c r="T382" s="143"/>
      <c r="U382" s="138"/>
      <c r="V382" s="144" t="s">
        <v>80</v>
      </c>
      <c r="W382" s="140">
        <v>38288</v>
      </c>
      <c r="X382" s="143">
        <f ca="1">IF(ISBLANK(W382),"di isi",DATEDIF(W382,NOW(),"y"))</f>
        <v>21</v>
      </c>
      <c r="Y382" s="143" t="str">
        <f ca="1">IF(X382&lt;18,"&lt;18",IF(AND(X382&gt;=18,X382&lt;=20),"18-20",IF(AND(X382&gt;=21,X382&lt;=30),"21-30",IF(AND(X382&gt;=31,X382&lt;=40),"31-40",IF(AND(X382&gt;=41,X382&lt;=50),"41-50",IF(AND(X382&gt;=51,X382&lt;=60),"51-60","&gt;60"))))))</f>
        <v>21-30</v>
      </c>
      <c r="Z382" s="138" t="s">
        <v>72</v>
      </c>
      <c r="AA382" s="138" t="s">
        <v>73</v>
      </c>
      <c r="AB382" s="145" t="s">
        <v>74</v>
      </c>
      <c r="AC382" s="134" t="s">
        <v>184</v>
      </c>
      <c r="AD382" s="146" t="s">
        <v>1476</v>
      </c>
      <c r="AE382" s="146" t="s">
        <v>3273</v>
      </c>
      <c r="AF382" s="147"/>
      <c r="AG382" s="148"/>
      <c r="AH382" s="148"/>
      <c r="AI382" s="149" t="s">
        <v>3274</v>
      </c>
      <c r="AJ382" s="144" t="s">
        <v>3275</v>
      </c>
      <c r="AK382" s="151">
        <f>LEN(AJ382)</f>
        <v>16</v>
      </c>
      <c r="AL382" s="152" t="s">
        <v>3276</v>
      </c>
      <c r="AM382" s="146" t="s">
        <v>1734</v>
      </c>
      <c r="AN382" s="146" t="s">
        <v>876</v>
      </c>
      <c r="AO382" s="146" t="s">
        <v>126</v>
      </c>
      <c r="AP382" s="146" t="s">
        <v>80</v>
      </c>
      <c r="AQ382" s="169" t="s">
        <v>81</v>
      </c>
      <c r="AR382" s="134"/>
      <c r="AS382" s="154" t="s">
        <v>3277</v>
      </c>
      <c r="AT382" s="178" t="s">
        <v>3278</v>
      </c>
      <c r="AU382" s="156" t="s">
        <v>3279</v>
      </c>
      <c r="AV382" s="156" t="s">
        <v>3280</v>
      </c>
      <c r="AW382" s="159" t="s">
        <v>3281</v>
      </c>
      <c r="AX382" s="169" t="s">
        <v>3282</v>
      </c>
      <c r="AY382" s="169" t="s">
        <v>3283</v>
      </c>
      <c r="AZ382" s="159" t="s">
        <v>3284</v>
      </c>
      <c r="BA382" s="169"/>
      <c r="BB382" s="136" t="s">
        <v>91</v>
      </c>
      <c r="BC382" s="160"/>
      <c r="BD382" s="159" t="s">
        <v>3285</v>
      </c>
      <c r="BE382" s="159"/>
      <c r="BF382" s="138" t="s">
        <v>1810</v>
      </c>
      <c r="BG382" s="159" t="s">
        <v>3286</v>
      </c>
      <c r="BH382" s="138"/>
      <c r="BI382" s="161"/>
      <c r="BJ382" s="161"/>
      <c r="BK382" s="139"/>
      <c r="BL382" s="138"/>
      <c r="BM382" s="138"/>
      <c r="BN382" s="138"/>
      <c r="BO382" s="139"/>
      <c r="BP382" s="138"/>
      <c r="BQ382" s="138"/>
      <c r="BR382" s="138"/>
      <c r="BS382" s="139"/>
      <c r="BT382" s="138"/>
      <c r="BU382" s="138"/>
      <c r="BV382" s="138"/>
      <c r="BW382" s="139"/>
      <c r="BX382" s="138"/>
      <c r="BY382" s="138"/>
      <c r="BZ382" s="138"/>
      <c r="CA382" s="139"/>
      <c r="CB382" s="138"/>
      <c r="CC382" s="138"/>
      <c r="CD382" s="138"/>
      <c r="CE382" s="139"/>
      <c r="CF382" s="168"/>
      <c r="CG382" s="143" t="str">
        <f t="shared" si="3"/>
        <v/>
      </c>
      <c r="CH382" s="143" t="str">
        <f t="shared" si="4"/>
        <v/>
      </c>
      <c r="CI382" s="217"/>
      <c r="CJ382" s="143" t="s">
        <v>1752</v>
      </c>
      <c r="CK382" s="163"/>
      <c r="CL382" s="209"/>
      <c r="CM382" s="210"/>
      <c r="CN382" s="210"/>
      <c r="CO382" s="169"/>
      <c r="CP382" s="169" t="str">
        <f t="array" ref="CP382">IFERROR(INDEX(#REF!,MATCH(FALSE,ISERROR(SEARCH(#REF!,AP382)),0),1),"")</f>
        <v/>
      </c>
      <c r="CQ382" s="166" t="str">
        <f t="shared" si="5"/>
        <v>SULAWESI TENGGARA</v>
      </c>
    </row>
    <row r="383" spans="1:95" ht="29">
      <c r="A383" s="28">
        <v>382</v>
      </c>
      <c r="B383" s="127" t="s">
        <v>3414</v>
      </c>
      <c r="C383" s="128" t="s">
        <v>3415</v>
      </c>
      <c r="D383" s="129" t="s">
        <v>1750</v>
      </c>
      <c r="E383" s="128" t="s">
        <v>5929</v>
      </c>
      <c r="F383" s="130" t="s">
        <v>5932</v>
      </c>
      <c r="G383" s="131" t="s">
        <v>1727</v>
      </c>
      <c r="H383" s="132" t="s">
        <v>5939</v>
      </c>
      <c r="I383" s="133"/>
      <c r="J383" s="134"/>
      <c r="K383" s="135"/>
      <c r="L383" s="136"/>
      <c r="M383" s="137"/>
      <c r="N383" s="138"/>
      <c r="O383" s="136"/>
      <c r="P383" s="168">
        <v>45775</v>
      </c>
      <c r="Q383" s="140">
        <v>45775</v>
      </c>
      <c r="R383" s="141"/>
      <c r="S383" s="142"/>
      <c r="T383" s="143"/>
      <c r="U383" s="138"/>
      <c r="V383" s="144" t="s">
        <v>995</v>
      </c>
      <c r="W383" s="140">
        <v>29282</v>
      </c>
      <c r="X383" s="143">
        <f ca="1">IF(ISBLANK(W383),"di isi",DATEDIF(W383,NOW(),"y"))</f>
        <v>45</v>
      </c>
      <c r="Y383" s="143" t="str">
        <f ca="1">IF(X383&lt;18,"&lt;18",IF(AND(X383&gt;=18,X383&lt;=20),"18-20",IF(AND(X383&gt;=21,X383&lt;=30),"21-30",IF(AND(X383&gt;=31,X383&lt;=40),"31-40",IF(AND(X383&gt;=41,X383&lt;=50),"41-50",IF(AND(X383&gt;=51,X383&lt;=60),"51-60","&gt;60"))))))</f>
        <v>41-50</v>
      </c>
      <c r="Z383" s="138" t="s">
        <v>72</v>
      </c>
      <c r="AA383" s="138" t="s">
        <v>73</v>
      </c>
      <c r="AB383" s="145" t="s">
        <v>74</v>
      </c>
      <c r="AC383" s="134" t="s">
        <v>106</v>
      </c>
      <c r="AD383" s="146" t="s">
        <v>108</v>
      </c>
      <c r="AE383" s="146" t="s">
        <v>123</v>
      </c>
      <c r="AF383" s="147"/>
      <c r="AG383" s="148"/>
      <c r="AH383" s="148"/>
      <c r="AI383" s="149" t="s">
        <v>3416</v>
      </c>
      <c r="AJ383" s="144" t="s">
        <v>3417</v>
      </c>
      <c r="AK383" s="151">
        <f>LEN(AJ383)</f>
        <v>16</v>
      </c>
      <c r="AL383" s="152" t="s">
        <v>3418</v>
      </c>
      <c r="AM383" s="146" t="s">
        <v>1734</v>
      </c>
      <c r="AN383" s="146" t="s">
        <v>3419</v>
      </c>
      <c r="AO383" s="146" t="s">
        <v>275</v>
      </c>
      <c r="AP383" s="146" t="s">
        <v>80</v>
      </c>
      <c r="AQ383" s="169" t="s">
        <v>81</v>
      </c>
      <c r="AR383" s="134"/>
      <c r="AS383" s="154" t="s">
        <v>3420</v>
      </c>
      <c r="AT383" s="155" t="s">
        <v>3421</v>
      </c>
      <c r="AU383" s="156" t="s">
        <v>3422</v>
      </c>
      <c r="AV383" s="156" t="s">
        <v>1738</v>
      </c>
      <c r="AW383" s="159" t="s">
        <v>3423</v>
      </c>
      <c r="AX383" s="169" t="s">
        <v>3424</v>
      </c>
      <c r="AY383" s="169" t="s">
        <v>2373</v>
      </c>
      <c r="AZ383" s="159" t="s">
        <v>3425</v>
      </c>
      <c r="BA383" s="169"/>
      <c r="BB383" s="136" t="s">
        <v>91</v>
      </c>
      <c r="BC383" s="160">
        <v>718806060815000</v>
      </c>
      <c r="BD383" s="159" t="s">
        <v>3426</v>
      </c>
      <c r="BE383" s="159"/>
      <c r="BF383" s="138" t="s">
        <v>1743</v>
      </c>
      <c r="BG383" s="159" t="s">
        <v>3427</v>
      </c>
      <c r="BH383" s="138" t="s">
        <v>3428</v>
      </c>
      <c r="BI383" s="161" t="s">
        <v>1746</v>
      </c>
      <c r="BJ383" s="161" t="s">
        <v>3429</v>
      </c>
      <c r="BK383" s="139">
        <v>34692</v>
      </c>
      <c r="BL383" s="138" t="s">
        <v>3430</v>
      </c>
      <c r="BM383" s="138" t="s">
        <v>1750</v>
      </c>
      <c r="BN383" s="138" t="s">
        <v>80</v>
      </c>
      <c r="BO383" s="139">
        <v>42080</v>
      </c>
      <c r="BP383" s="138"/>
      <c r="BQ383" s="138"/>
      <c r="BR383" s="138"/>
      <c r="BS383" s="139"/>
      <c r="BT383" s="138"/>
      <c r="BU383" s="138"/>
      <c r="BV383" s="138"/>
      <c r="BW383" s="139"/>
      <c r="BX383" s="138"/>
      <c r="BY383" s="138"/>
      <c r="BZ383" s="138"/>
      <c r="CA383" s="139"/>
      <c r="CB383" s="138"/>
      <c r="CC383" s="138"/>
      <c r="CD383" s="138"/>
      <c r="CE383" s="139"/>
      <c r="CF383" s="168"/>
      <c r="CG383" s="143" t="str">
        <f t="shared" si="3"/>
        <v/>
      </c>
      <c r="CH383" s="143" t="str">
        <f t="shared" si="4"/>
        <v/>
      </c>
      <c r="CI383" s="217"/>
      <c r="CJ383" s="143" t="s">
        <v>1752</v>
      </c>
      <c r="CK383" s="163"/>
      <c r="CL383" s="209"/>
      <c r="CM383" s="210"/>
      <c r="CN383" s="210"/>
      <c r="CO383" s="169"/>
      <c r="CP383" s="169" t="str">
        <f t="array" ref="CP383">IFERROR(INDEX(#REF!,MATCH(FALSE,ISERROR(SEARCH(#REF!,AP383)),0),1),"")</f>
        <v/>
      </c>
      <c r="CQ383" s="166" t="str">
        <f t="shared" si="5"/>
        <v>SULAWESI TENGGARA</v>
      </c>
    </row>
    <row r="384" spans="1:95" ht="29">
      <c r="A384" s="28">
        <v>383</v>
      </c>
      <c r="B384" s="127" t="s">
        <v>3443</v>
      </c>
      <c r="C384" s="128" t="s">
        <v>3444</v>
      </c>
      <c r="D384" s="129" t="s">
        <v>1750</v>
      </c>
      <c r="E384" s="128" t="s">
        <v>5929</v>
      </c>
      <c r="F384" s="130" t="s">
        <v>5932</v>
      </c>
      <c r="G384" s="131" t="s">
        <v>1727</v>
      </c>
      <c r="H384" s="132" t="s">
        <v>5939</v>
      </c>
      <c r="I384" s="133"/>
      <c r="J384" s="134"/>
      <c r="K384" s="135"/>
      <c r="L384" s="136"/>
      <c r="M384" s="137"/>
      <c r="N384" s="138"/>
      <c r="O384" s="136"/>
      <c r="P384" s="168">
        <v>45786</v>
      </c>
      <c r="Q384" s="140">
        <v>45786</v>
      </c>
      <c r="R384" s="141"/>
      <c r="S384" s="142"/>
      <c r="T384" s="143"/>
      <c r="U384" s="138"/>
      <c r="V384" s="144" t="s">
        <v>2247</v>
      </c>
      <c r="W384" s="140">
        <v>35962</v>
      </c>
      <c r="X384" s="143">
        <f ca="1">IF(ISBLANK(W384),"di isi",DATEDIF(W384,NOW(),"y"))</f>
        <v>27</v>
      </c>
      <c r="Y384" s="143" t="str">
        <f ca="1">IF(X384&lt;18,"&lt;18",IF(AND(X384&gt;=18,X384&lt;=20),"18-20",IF(AND(X384&gt;=21,X384&lt;=30),"21-30",IF(AND(X384&gt;=31,X384&lt;=40),"31-40",IF(AND(X384&gt;=41,X384&lt;=50),"41-50",IF(AND(X384&gt;=51,X384&lt;=60),"51-60","&gt;60"))))))</f>
        <v>21-30</v>
      </c>
      <c r="Z384" s="138" t="s">
        <v>72</v>
      </c>
      <c r="AA384" s="138" t="s">
        <v>73</v>
      </c>
      <c r="AB384" s="145" t="s">
        <v>74</v>
      </c>
      <c r="AC384" s="134" t="s">
        <v>106</v>
      </c>
      <c r="AD384" s="146" t="s">
        <v>469</v>
      </c>
      <c r="AE384" s="146" t="s">
        <v>287</v>
      </c>
      <c r="AF384" s="147"/>
      <c r="AG384" s="148"/>
      <c r="AH384" s="148"/>
      <c r="AI384" s="149" t="s">
        <v>3445</v>
      </c>
      <c r="AJ384" s="144" t="s">
        <v>3446</v>
      </c>
      <c r="AK384" s="151">
        <f>LEN(AJ384)</f>
        <v>16</v>
      </c>
      <c r="AL384" s="152" t="s">
        <v>3447</v>
      </c>
      <c r="AM384" s="146" t="s">
        <v>2087</v>
      </c>
      <c r="AN384" s="146" t="s">
        <v>1934</v>
      </c>
      <c r="AO384" s="146" t="s">
        <v>111</v>
      </c>
      <c r="AP384" s="146" t="s">
        <v>80</v>
      </c>
      <c r="AQ384" s="169" t="s">
        <v>81</v>
      </c>
      <c r="AR384" s="134"/>
      <c r="AS384" s="154" t="s">
        <v>3448</v>
      </c>
      <c r="AT384" s="155" t="s">
        <v>3449</v>
      </c>
      <c r="AU384" s="156" t="s">
        <v>3450</v>
      </c>
      <c r="AV384" s="156" t="s">
        <v>344</v>
      </c>
      <c r="AW384" s="159" t="s">
        <v>3451</v>
      </c>
      <c r="AX384" s="169" t="s">
        <v>3452</v>
      </c>
      <c r="AY384" s="169" t="s">
        <v>293</v>
      </c>
      <c r="AZ384" s="159" t="s">
        <v>3453</v>
      </c>
      <c r="BA384" s="169"/>
      <c r="BB384" s="136" t="s">
        <v>91</v>
      </c>
      <c r="BC384" s="160"/>
      <c r="BD384" s="239" t="s">
        <v>3454</v>
      </c>
      <c r="BE384" s="159"/>
      <c r="BF384" s="138" t="s">
        <v>1810</v>
      </c>
      <c r="BG384" s="159" t="s">
        <v>3455</v>
      </c>
      <c r="BH384" s="138"/>
      <c r="BI384" s="161"/>
      <c r="BJ384" s="161"/>
      <c r="BK384" s="139"/>
      <c r="BL384" s="138"/>
      <c r="BM384" s="138"/>
      <c r="BN384" s="138"/>
      <c r="BO384" s="139"/>
      <c r="BP384" s="138"/>
      <c r="BQ384" s="138"/>
      <c r="BR384" s="138"/>
      <c r="BS384" s="139"/>
      <c r="BT384" s="138"/>
      <c r="BU384" s="138"/>
      <c r="BV384" s="138"/>
      <c r="BW384" s="139"/>
      <c r="BX384" s="138"/>
      <c r="BY384" s="138"/>
      <c r="BZ384" s="138"/>
      <c r="CA384" s="139"/>
      <c r="CB384" s="138"/>
      <c r="CC384" s="138"/>
      <c r="CD384" s="138"/>
      <c r="CE384" s="139"/>
      <c r="CF384" s="168"/>
      <c r="CG384" s="143" t="str">
        <f t="shared" si="3"/>
        <v/>
      </c>
      <c r="CH384" s="143" t="str">
        <f t="shared" si="4"/>
        <v/>
      </c>
      <c r="CI384" s="217"/>
      <c r="CJ384" s="143" t="s">
        <v>1752</v>
      </c>
      <c r="CK384" s="163"/>
      <c r="CL384" s="209"/>
      <c r="CM384" s="210"/>
      <c r="CN384" s="210"/>
      <c r="CO384" s="169"/>
      <c r="CP384" s="169" t="str">
        <f t="array" ref="CP384">IFERROR(INDEX(#REF!,MATCH(FALSE,ISERROR(SEARCH(#REF!,AP384)),0),1),"")</f>
        <v/>
      </c>
      <c r="CQ384" s="166" t="str">
        <f t="shared" si="5"/>
        <v>SULAWESI TENGGARA</v>
      </c>
    </row>
    <row r="385" spans="1:95" ht="29">
      <c r="A385" s="103">
        <v>384</v>
      </c>
      <c r="B385" s="127" t="s">
        <v>3456</v>
      </c>
      <c r="C385" s="128" t="s">
        <v>3457</v>
      </c>
      <c r="D385" s="129" t="s">
        <v>1750</v>
      </c>
      <c r="E385" s="128" t="s">
        <v>5929</v>
      </c>
      <c r="F385" s="130" t="s">
        <v>5932</v>
      </c>
      <c r="G385" s="131" t="s">
        <v>1727</v>
      </c>
      <c r="H385" s="132" t="s">
        <v>5939</v>
      </c>
      <c r="I385" s="133"/>
      <c r="J385" s="134"/>
      <c r="K385" s="135"/>
      <c r="L385" s="136"/>
      <c r="M385" s="137"/>
      <c r="N385" s="138"/>
      <c r="O385" s="136"/>
      <c r="P385" s="168">
        <v>45775</v>
      </c>
      <c r="Q385" s="140">
        <v>45775</v>
      </c>
      <c r="R385" s="141"/>
      <c r="S385" s="142"/>
      <c r="T385" s="143"/>
      <c r="U385" s="138"/>
      <c r="V385" s="144" t="s">
        <v>3458</v>
      </c>
      <c r="W385" s="140">
        <v>35737</v>
      </c>
      <c r="X385" s="143">
        <f ca="1">IF(ISBLANK(W385),"di isi",DATEDIF(W385,NOW(),"y"))</f>
        <v>28</v>
      </c>
      <c r="Y385" s="143" t="str">
        <f ca="1">IF(X385&lt;18,"&lt;18",IF(AND(X385&gt;=18,X385&lt;=20),"18-20",IF(AND(X385&gt;=21,X385&lt;=30),"21-30",IF(AND(X385&gt;=31,X385&lt;=40),"31-40",IF(AND(X385&gt;=41,X385&lt;=50),"41-50",IF(AND(X385&gt;=51,X385&lt;=60),"51-60","&gt;60"))))))</f>
        <v>21-30</v>
      </c>
      <c r="Z385" s="138" t="s">
        <v>72</v>
      </c>
      <c r="AA385" s="138" t="s">
        <v>73</v>
      </c>
      <c r="AB385" s="145" t="s">
        <v>74</v>
      </c>
      <c r="AC385" s="134" t="s">
        <v>184</v>
      </c>
      <c r="AD385" s="146" t="s">
        <v>1476</v>
      </c>
      <c r="AE385" s="146" t="s">
        <v>250</v>
      </c>
      <c r="AF385" s="147"/>
      <c r="AG385" s="148"/>
      <c r="AH385" s="148"/>
      <c r="AI385" s="149" t="s">
        <v>3459</v>
      </c>
      <c r="AJ385" s="144" t="s">
        <v>3460</v>
      </c>
      <c r="AK385" s="151">
        <f>LEN(AJ385)</f>
        <v>16</v>
      </c>
      <c r="AL385" s="152" t="s">
        <v>3461</v>
      </c>
      <c r="AM385" s="146" t="s">
        <v>507</v>
      </c>
      <c r="AN385" s="146" t="s">
        <v>579</v>
      </c>
      <c r="AO385" s="146" t="s">
        <v>253</v>
      </c>
      <c r="AP385" s="146" t="s">
        <v>80</v>
      </c>
      <c r="AQ385" s="169" t="s">
        <v>81</v>
      </c>
      <c r="AR385" s="134"/>
      <c r="AS385" s="146"/>
      <c r="AT385" s="155" t="s">
        <v>3462</v>
      </c>
      <c r="AU385" s="156"/>
      <c r="AV385" s="156"/>
      <c r="AW385" s="159"/>
      <c r="AX385" s="169"/>
      <c r="AY385" s="169"/>
      <c r="AZ385" s="159"/>
      <c r="BA385" s="169"/>
      <c r="BB385" s="136" t="s">
        <v>91</v>
      </c>
      <c r="BC385" s="160"/>
      <c r="BD385" s="159"/>
      <c r="BE385" s="159"/>
      <c r="BF385" s="138" t="s">
        <v>1810</v>
      </c>
      <c r="BG385" s="159" t="s">
        <v>3463</v>
      </c>
      <c r="BH385" s="138"/>
      <c r="BI385" s="161"/>
      <c r="BJ385" s="161"/>
      <c r="BK385" s="139"/>
      <c r="BL385" s="138"/>
      <c r="BM385" s="138"/>
      <c r="BN385" s="138"/>
      <c r="BO385" s="139"/>
      <c r="BP385" s="138"/>
      <c r="BQ385" s="138"/>
      <c r="BR385" s="138"/>
      <c r="BS385" s="139"/>
      <c r="BT385" s="138"/>
      <c r="BU385" s="138"/>
      <c r="BV385" s="138"/>
      <c r="BW385" s="139"/>
      <c r="BX385" s="138"/>
      <c r="BY385" s="138"/>
      <c r="BZ385" s="138"/>
      <c r="CA385" s="139"/>
      <c r="CB385" s="138"/>
      <c r="CC385" s="138"/>
      <c r="CD385" s="138"/>
      <c r="CE385" s="139"/>
      <c r="CF385" s="168"/>
      <c r="CG385" s="143" t="str">
        <f t="shared" si="3"/>
        <v/>
      </c>
      <c r="CH385" s="143" t="str">
        <f t="shared" si="4"/>
        <v/>
      </c>
      <c r="CI385" s="217"/>
      <c r="CJ385" s="143" t="s">
        <v>1752</v>
      </c>
      <c r="CK385" s="163"/>
      <c r="CL385" s="209"/>
      <c r="CM385" s="210"/>
      <c r="CN385" s="210"/>
      <c r="CO385" s="169"/>
      <c r="CP385" s="169" t="str">
        <f t="array" ref="CP385">IFERROR(INDEX(#REF!,MATCH(FALSE,ISERROR(SEARCH(#REF!,AP385)),0),1),"")</f>
        <v/>
      </c>
      <c r="CQ385" s="166" t="str">
        <f t="shared" si="5"/>
        <v>SULAWESI TENGGARA</v>
      </c>
    </row>
    <row r="386" spans="1:95" ht="29">
      <c r="A386" s="28">
        <v>385</v>
      </c>
      <c r="B386" s="127" t="s">
        <v>3539</v>
      </c>
      <c r="C386" s="128" t="s">
        <v>3540</v>
      </c>
      <c r="D386" s="129" t="s">
        <v>1750</v>
      </c>
      <c r="E386" s="128" t="s">
        <v>5929</v>
      </c>
      <c r="F386" s="130" t="s">
        <v>5932</v>
      </c>
      <c r="G386" s="131" t="s">
        <v>1727</v>
      </c>
      <c r="H386" s="132" t="s">
        <v>5939</v>
      </c>
      <c r="I386" s="133"/>
      <c r="J386" s="134"/>
      <c r="K386" s="135"/>
      <c r="L386" s="136"/>
      <c r="M386" s="137"/>
      <c r="N386" s="138"/>
      <c r="O386" s="136"/>
      <c r="P386" s="168">
        <v>45786</v>
      </c>
      <c r="Q386" s="140">
        <v>45786</v>
      </c>
      <c r="R386" s="141"/>
      <c r="S386" s="142"/>
      <c r="T386" s="143"/>
      <c r="U386" s="138"/>
      <c r="V386" s="144" t="s">
        <v>541</v>
      </c>
      <c r="W386" s="140">
        <v>37465</v>
      </c>
      <c r="X386" s="143">
        <f ca="1">IF(ISBLANK(W386),"di isi",DATEDIF(W386,NOW(),"y"))</f>
        <v>23</v>
      </c>
      <c r="Y386" s="143" t="str">
        <f ca="1">IF(X386&lt;18,"&lt;18",IF(AND(X386&gt;=18,X386&lt;=20),"18-20",IF(AND(X386&gt;=21,X386&lt;=30),"21-30",IF(AND(X386&gt;=31,X386&lt;=40),"31-40",IF(AND(X386&gt;=41,X386&lt;=50),"41-50",IF(AND(X386&gt;=51,X386&lt;=60),"51-60","&gt;60"))))))</f>
        <v>21-30</v>
      </c>
      <c r="Z386" s="138" t="s">
        <v>72</v>
      </c>
      <c r="AA386" s="138" t="s">
        <v>73</v>
      </c>
      <c r="AB386" s="145" t="s">
        <v>74</v>
      </c>
      <c r="AC386" s="134" t="s">
        <v>106</v>
      </c>
      <c r="AD386" s="146" t="s">
        <v>3541</v>
      </c>
      <c r="AE386" s="146" t="s">
        <v>123</v>
      </c>
      <c r="AF386" s="147"/>
      <c r="AG386" s="148"/>
      <c r="AH386" s="148"/>
      <c r="AI386" s="149" t="s">
        <v>3542</v>
      </c>
      <c r="AJ386" s="144" t="s">
        <v>3543</v>
      </c>
      <c r="AK386" s="151">
        <f>LEN(AJ386)</f>
        <v>16</v>
      </c>
      <c r="AL386" s="152" t="s">
        <v>3544</v>
      </c>
      <c r="AM386" s="146" t="s">
        <v>2898</v>
      </c>
      <c r="AN386" s="146" t="s">
        <v>541</v>
      </c>
      <c r="AO386" s="146" t="s">
        <v>126</v>
      </c>
      <c r="AP386" s="146" t="s">
        <v>80</v>
      </c>
      <c r="AQ386" s="169" t="s">
        <v>81</v>
      </c>
      <c r="AR386" s="134"/>
      <c r="AS386" s="146"/>
      <c r="AT386" s="155" t="s">
        <v>3545</v>
      </c>
      <c r="AU386" s="156"/>
      <c r="AV386" s="156"/>
      <c r="AW386" s="159"/>
      <c r="AX386" s="169"/>
      <c r="AY386" s="169"/>
      <c r="AZ386" s="159"/>
      <c r="BA386" s="169"/>
      <c r="BB386" s="136" t="s">
        <v>91</v>
      </c>
      <c r="BC386" s="160"/>
      <c r="BD386" s="159"/>
      <c r="BE386" s="159"/>
      <c r="BF386" s="138" t="s">
        <v>1810</v>
      </c>
      <c r="BG386" s="159" t="s">
        <v>3546</v>
      </c>
      <c r="BH386" s="138"/>
      <c r="BI386" s="161"/>
      <c r="BJ386" s="161"/>
      <c r="BK386" s="139"/>
      <c r="BL386" s="138"/>
      <c r="BM386" s="138"/>
      <c r="BN386" s="138"/>
      <c r="BO386" s="139"/>
      <c r="BP386" s="138"/>
      <c r="BQ386" s="138"/>
      <c r="BR386" s="138"/>
      <c r="BS386" s="139"/>
      <c r="BT386" s="138"/>
      <c r="BU386" s="138"/>
      <c r="BV386" s="138"/>
      <c r="BW386" s="139"/>
      <c r="BX386" s="138"/>
      <c r="BY386" s="138"/>
      <c r="BZ386" s="138"/>
      <c r="CA386" s="139"/>
      <c r="CB386" s="138"/>
      <c r="CC386" s="138"/>
      <c r="CD386" s="138"/>
      <c r="CE386" s="139"/>
      <c r="CF386" s="168"/>
      <c r="CG386" s="143" t="str">
        <f t="shared" si="3"/>
        <v/>
      </c>
      <c r="CH386" s="143" t="str">
        <f t="shared" si="4"/>
        <v/>
      </c>
      <c r="CI386" s="217"/>
      <c r="CJ386" s="143" t="s">
        <v>1752</v>
      </c>
      <c r="CK386" s="163"/>
      <c r="CL386" s="209"/>
      <c r="CM386" s="210"/>
      <c r="CN386" s="210"/>
      <c r="CO386" s="169"/>
      <c r="CP386" s="169" t="str">
        <f t="array" ref="CP386">IFERROR(INDEX(#REF!,MATCH(FALSE,ISERROR(SEARCH(#REF!,AP386)),0),1),"")</f>
        <v/>
      </c>
      <c r="CQ386" s="166" t="str">
        <f t="shared" si="5"/>
        <v>SULAWESI TENGGARA</v>
      </c>
    </row>
    <row r="387" spans="1:95" ht="29">
      <c r="A387" s="28">
        <v>386</v>
      </c>
      <c r="B387" s="127" t="s">
        <v>3592</v>
      </c>
      <c r="C387" s="128" t="s">
        <v>3593</v>
      </c>
      <c r="D387" s="129" t="s">
        <v>1750</v>
      </c>
      <c r="E387" s="128" t="s">
        <v>5929</v>
      </c>
      <c r="F387" s="130" t="s">
        <v>5932</v>
      </c>
      <c r="G387" s="131" t="s">
        <v>1727</v>
      </c>
      <c r="H387" s="132" t="s">
        <v>5939</v>
      </c>
      <c r="I387" s="133"/>
      <c r="J387" s="134"/>
      <c r="K387" s="135"/>
      <c r="L387" s="136"/>
      <c r="M387" s="137"/>
      <c r="N387" s="138"/>
      <c r="O387" s="136"/>
      <c r="P387" s="168">
        <v>45775</v>
      </c>
      <c r="Q387" s="140">
        <v>45775</v>
      </c>
      <c r="R387" s="141"/>
      <c r="S387" s="142"/>
      <c r="T387" s="143"/>
      <c r="U387" s="138"/>
      <c r="V387" s="144" t="s">
        <v>80</v>
      </c>
      <c r="W387" s="140">
        <v>37127</v>
      </c>
      <c r="X387" s="143">
        <f ca="1">IF(ISBLANK(W387),"di isi",DATEDIF(W387,NOW(),"y"))</f>
        <v>24</v>
      </c>
      <c r="Y387" s="143" t="str">
        <f ca="1">IF(X387&lt;18,"&lt;18",IF(AND(X387&gt;=18,X387&lt;=20),"18-20",IF(AND(X387&gt;=21,X387&lt;=30),"21-30",IF(AND(X387&gt;=31,X387&lt;=40),"31-40",IF(AND(X387&gt;=41,X387&lt;=50),"41-50",IF(AND(X387&gt;=51,X387&lt;=60),"51-60","&gt;60"))))))</f>
        <v>21-30</v>
      </c>
      <c r="Z387" s="138" t="s">
        <v>72</v>
      </c>
      <c r="AA387" s="138" t="s">
        <v>73</v>
      </c>
      <c r="AB387" s="145" t="s">
        <v>74</v>
      </c>
      <c r="AC387" s="134" t="s">
        <v>106</v>
      </c>
      <c r="AD387" s="146" t="s">
        <v>108</v>
      </c>
      <c r="AE387" s="146" t="s">
        <v>123</v>
      </c>
      <c r="AF387" s="147"/>
      <c r="AG387" s="148"/>
      <c r="AH387" s="148"/>
      <c r="AI387" s="149" t="s">
        <v>3594</v>
      </c>
      <c r="AJ387" s="144" t="s">
        <v>3595</v>
      </c>
      <c r="AK387" s="151">
        <f>LEN(AJ387)</f>
        <v>16</v>
      </c>
      <c r="AL387" s="152" t="s">
        <v>3596</v>
      </c>
      <c r="AM387" s="146" t="s">
        <v>1976</v>
      </c>
      <c r="AN387" s="146" t="s">
        <v>1671</v>
      </c>
      <c r="AO387" s="146" t="s">
        <v>80</v>
      </c>
      <c r="AP387" s="146" t="s">
        <v>80</v>
      </c>
      <c r="AQ387" s="169" t="s">
        <v>81</v>
      </c>
      <c r="AR387" s="134"/>
      <c r="AS387" s="154" t="s">
        <v>3597</v>
      </c>
      <c r="AT387" s="155" t="s">
        <v>3598</v>
      </c>
      <c r="AU387" s="156" t="s">
        <v>3594</v>
      </c>
      <c r="AV387" s="156" t="s">
        <v>293</v>
      </c>
      <c r="AW387" s="159" t="s">
        <v>3598</v>
      </c>
      <c r="AX387" s="169" t="s">
        <v>3599</v>
      </c>
      <c r="AY387" s="169" t="s">
        <v>1738</v>
      </c>
      <c r="AZ387" s="159" t="s">
        <v>3600</v>
      </c>
      <c r="BA387" s="169"/>
      <c r="BB387" s="136" t="s">
        <v>91</v>
      </c>
      <c r="BC387" s="160"/>
      <c r="BD387" s="239" t="s">
        <v>3601</v>
      </c>
      <c r="BE387" s="159"/>
      <c r="BF387" s="138" t="s">
        <v>1743</v>
      </c>
      <c r="BG387" s="159" t="s">
        <v>3602</v>
      </c>
      <c r="BH387" s="138" t="s">
        <v>3603</v>
      </c>
      <c r="BI387" s="161" t="s">
        <v>1746</v>
      </c>
      <c r="BJ387" s="161" t="s">
        <v>3604</v>
      </c>
      <c r="BK387" s="139">
        <v>37010</v>
      </c>
      <c r="BL387" s="138" t="s">
        <v>3605</v>
      </c>
      <c r="BM387" s="138" t="s">
        <v>1746</v>
      </c>
      <c r="BN387" s="138" t="s">
        <v>80</v>
      </c>
      <c r="BO387" s="139">
        <v>45465</v>
      </c>
      <c r="BP387" s="138"/>
      <c r="BQ387" s="138"/>
      <c r="BR387" s="138"/>
      <c r="BS387" s="139"/>
      <c r="BT387" s="138"/>
      <c r="BU387" s="138"/>
      <c r="BV387" s="138"/>
      <c r="BW387" s="139"/>
      <c r="BX387" s="138"/>
      <c r="BY387" s="138"/>
      <c r="BZ387" s="138"/>
      <c r="CA387" s="139"/>
      <c r="CB387" s="138"/>
      <c r="CC387" s="138"/>
      <c r="CD387" s="138"/>
      <c r="CE387" s="139"/>
      <c r="CF387" s="168"/>
      <c r="CG387" s="143" t="str">
        <f t="shared" si="3"/>
        <v/>
      </c>
      <c r="CH387" s="143" t="str">
        <f t="shared" si="4"/>
        <v/>
      </c>
      <c r="CI387" s="217"/>
      <c r="CJ387" s="143" t="s">
        <v>1752</v>
      </c>
      <c r="CK387" s="163"/>
      <c r="CL387" s="209"/>
      <c r="CM387" s="210"/>
      <c r="CN387" s="210"/>
      <c r="CO387" s="169"/>
      <c r="CP387" s="169" t="str">
        <f t="array" ref="CP387">IFERROR(INDEX(#REF!,MATCH(FALSE,ISERROR(SEARCH(#REF!,AP387)),0),1),"")</f>
        <v/>
      </c>
      <c r="CQ387" s="166" t="str">
        <f t="shared" si="5"/>
        <v>SULAWESI TENGGARA</v>
      </c>
    </row>
    <row r="388" spans="1:95" ht="29">
      <c r="A388" s="103">
        <v>387</v>
      </c>
      <c r="B388" s="127" t="s">
        <v>3801</v>
      </c>
      <c r="C388" s="128" t="s">
        <v>3802</v>
      </c>
      <c r="D388" s="129" t="s">
        <v>1750</v>
      </c>
      <c r="E388" s="128" t="s">
        <v>5929</v>
      </c>
      <c r="F388" s="130" t="s">
        <v>5932</v>
      </c>
      <c r="G388" s="131" t="s">
        <v>1727</v>
      </c>
      <c r="H388" s="132" t="s">
        <v>5939</v>
      </c>
      <c r="I388" s="133"/>
      <c r="J388" s="134" t="s">
        <v>3803</v>
      </c>
      <c r="K388" s="135" t="e">
        <f>VLOOKUP(J388,#REF!,3,0)</f>
        <v>#REF!</v>
      </c>
      <c r="L388" s="136"/>
      <c r="M388" s="137"/>
      <c r="N388" s="137"/>
      <c r="O388" s="136"/>
      <c r="P388" s="168">
        <v>45786</v>
      </c>
      <c r="Q388" s="140">
        <v>45786</v>
      </c>
      <c r="R388" s="141" t="str">
        <f ca="1">IF(ISBLANK(Q388),"N.A",DATEDIF($Q388,NOW(),"y")&amp;"."&amp;DATEDIF($Q388,NOW(),"ym"))</f>
        <v>0.6</v>
      </c>
      <c r="S388" s="142">
        <f ca="1">IF(ISBLANK(Q388),"N.A",DATEDIF($Q388,NOW(),"y"))</f>
        <v>0</v>
      </c>
      <c r="T388" s="143" t="str">
        <f ca="1">IF(S388&lt;2,"&lt;2",IF(AND(S388&gt;=2,S388&lt;=5),"2-5",IF(AND(S388&gt;5,S388&lt;=10),"6-10",IF(AND(S388&gt;10,S388&lt;=15),"11-15","&gt;15"))))</f>
        <v>&lt;2</v>
      </c>
      <c r="U388" s="138"/>
      <c r="V388" s="144" t="s">
        <v>3804</v>
      </c>
      <c r="W388" s="140">
        <v>37091</v>
      </c>
      <c r="X388" s="143">
        <f ca="1">IF(ISBLANK(W388),"di isi",DATEDIF(W388,NOW(),"y"))</f>
        <v>24</v>
      </c>
      <c r="Y388" s="143" t="str">
        <f ca="1">IF(X388&lt;18,"&lt;18",IF(AND(X388&gt;=18,X388&lt;=20),"18-20",IF(AND(X388&gt;=21,X388&lt;=30),"21-30",IF(AND(X388&gt;=31,X388&lt;=40),"31-40",IF(AND(X388&gt;=41,X388&lt;=50),"41-50",IF(AND(X388&gt;=51,X388&lt;=60),"51-60","&gt;60"))))))</f>
        <v>21-30</v>
      </c>
      <c r="Z388" s="138" t="s">
        <v>72</v>
      </c>
      <c r="AA388" s="138" t="s">
        <v>73</v>
      </c>
      <c r="AB388" s="145" t="s">
        <v>74</v>
      </c>
      <c r="AC388" s="134" t="s">
        <v>106</v>
      </c>
      <c r="AD388" s="146" t="s">
        <v>3805</v>
      </c>
      <c r="AE388" s="146" t="s">
        <v>123</v>
      </c>
      <c r="AF388" s="147"/>
      <c r="AG388" s="148"/>
      <c r="AH388" s="148"/>
      <c r="AI388" s="149" t="s">
        <v>3806</v>
      </c>
      <c r="AJ388" s="144" t="s">
        <v>3807</v>
      </c>
      <c r="AK388" s="151">
        <f>LEN(AJ388)</f>
        <v>16</v>
      </c>
      <c r="AL388" s="152" t="s">
        <v>3804</v>
      </c>
      <c r="AM388" s="149" t="s">
        <v>2087</v>
      </c>
      <c r="AN388" s="149" t="s">
        <v>3808</v>
      </c>
      <c r="AO388" s="149" t="s">
        <v>3809</v>
      </c>
      <c r="AP388" s="149" t="s">
        <v>2247</v>
      </c>
      <c r="AQ388" s="169" t="s">
        <v>3810</v>
      </c>
      <c r="AR388" s="134" t="str">
        <f>IF(CO388&lt;&gt;"","Ring 1",IF(CP388&lt;&gt;"","Ring 2",IF(CQ388&lt;&gt;"","Ring 3","Ring 4")))</f>
        <v>Ring 4</v>
      </c>
      <c r="AS388" s="154" t="s">
        <v>3811</v>
      </c>
      <c r="AT388" s="155" t="s">
        <v>3812</v>
      </c>
      <c r="AU388" s="156" t="s">
        <v>3813</v>
      </c>
      <c r="AV388" s="156" t="s">
        <v>2197</v>
      </c>
      <c r="AW388" s="159" t="s">
        <v>3814</v>
      </c>
      <c r="AX388" s="169" t="s">
        <v>3815</v>
      </c>
      <c r="AY388" s="169" t="s">
        <v>2327</v>
      </c>
      <c r="AZ388" s="159" t="s">
        <v>3816</v>
      </c>
      <c r="BA388" s="169"/>
      <c r="BB388" s="136" t="s">
        <v>91</v>
      </c>
      <c r="BC388" s="160"/>
      <c r="BD388" s="159" t="s">
        <v>3817</v>
      </c>
      <c r="BE388" s="159"/>
      <c r="BF388" s="138" t="s">
        <v>1810</v>
      </c>
      <c r="BG388" s="159" t="s">
        <v>3818</v>
      </c>
      <c r="BH388" s="138"/>
      <c r="BI388" s="161"/>
      <c r="BJ388" s="161"/>
      <c r="BK388" s="139"/>
      <c r="BL388" s="138"/>
      <c r="BM388" s="138"/>
      <c r="BN388" s="138"/>
      <c r="BO388" s="139"/>
      <c r="BP388" s="138"/>
      <c r="BQ388" s="138"/>
      <c r="BR388" s="138"/>
      <c r="BS388" s="139"/>
      <c r="BT388" s="138"/>
      <c r="BU388" s="138"/>
      <c r="BV388" s="138"/>
      <c r="BW388" s="139"/>
      <c r="BX388" s="138"/>
      <c r="BY388" s="138"/>
      <c r="BZ388" s="138"/>
      <c r="CA388" s="139"/>
      <c r="CB388" s="138"/>
      <c r="CC388" s="138"/>
      <c r="CD388" s="138"/>
      <c r="CE388" s="139"/>
      <c r="CF388" s="168"/>
      <c r="CG388" s="143" t="str">
        <f t="shared" si="3"/>
        <v/>
      </c>
      <c r="CH388" s="143" t="str">
        <f t="shared" si="4"/>
        <v/>
      </c>
      <c r="CI388" s="217"/>
      <c r="CJ388" s="143" t="s">
        <v>1752</v>
      </c>
      <c r="CK388" s="163"/>
      <c r="CL388" s="209"/>
      <c r="CM388" s="210"/>
      <c r="CN388" s="210"/>
      <c r="CO388" s="169"/>
      <c r="CP388" s="169" t="str">
        <f t="array" ref="CP388">IFERROR(INDEX(#REF!,MATCH(FALSE,ISERROR(SEARCH(#REF!,AP388)),0),1),"")</f>
        <v/>
      </c>
      <c r="CQ388" s="166" t="str">
        <f t="shared" si="5"/>
        <v/>
      </c>
    </row>
    <row r="389" spans="1:95" ht="29">
      <c r="A389" s="28">
        <v>388</v>
      </c>
      <c r="B389" s="127" t="s">
        <v>3819</v>
      </c>
      <c r="C389" s="128" t="s">
        <v>3820</v>
      </c>
      <c r="D389" s="129" t="s">
        <v>1750</v>
      </c>
      <c r="E389" s="128" t="s">
        <v>5929</v>
      </c>
      <c r="F389" s="130" t="s">
        <v>5932</v>
      </c>
      <c r="G389" s="131" t="s">
        <v>1727</v>
      </c>
      <c r="H389" s="132" t="s">
        <v>5939</v>
      </c>
      <c r="I389" s="133"/>
      <c r="J389" s="134"/>
      <c r="K389" s="135"/>
      <c r="L389" s="136"/>
      <c r="M389" s="137"/>
      <c r="N389" s="137"/>
      <c r="O389" s="136"/>
      <c r="P389" s="168">
        <v>45786</v>
      </c>
      <c r="Q389" s="140">
        <v>45786</v>
      </c>
      <c r="R389" s="141"/>
      <c r="S389" s="142"/>
      <c r="T389" s="143"/>
      <c r="U389" s="138"/>
      <c r="V389" s="144" t="s">
        <v>80</v>
      </c>
      <c r="W389" s="140">
        <v>38953</v>
      </c>
      <c r="X389" s="143">
        <f ca="1">IF(ISBLANK(W389),"di isi",DATEDIF(W389,NOW(),"y"))</f>
        <v>19</v>
      </c>
      <c r="Y389" s="143" t="str">
        <f ca="1">IF(X389&lt;18,"&lt;18",IF(AND(X389&gt;=18,X389&lt;=20),"18-20",IF(AND(X389&gt;=21,X389&lt;=30),"21-30",IF(AND(X389&gt;=31,X389&lt;=40),"31-40",IF(AND(X389&gt;=41,X389&lt;=50),"41-50",IF(AND(X389&gt;=51,X389&lt;=60),"51-60","&gt;60"))))))</f>
        <v>18-20</v>
      </c>
      <c r="Z389" s="138" t="s">
        <v>72</v>
      </c>
      <c r="AA389" s="138" t="s">
        <v>73</v>
      </c>
      <c r="AB389" s="145" t="s">
        <v>74</v>
      </c>
      <c r="AC389" s="134" t="s">
        <v>242</v>
      </c>
      <c r="AD389" s="146" t="s">
        <v>3821</v>
      </c>
      <c r="AE389" s="146" t="s">
        <v>215</v>
      </c>
      <c r="AF389" s="147"/>
      <c r="AG389" s="148"/>
      <c r="AH389" s="148"/>
      <c r="AI389" s="149" t="s">
        <v>1011</v>
      </c>
      <c r="AJ389" s="144" t="s">
        <v>3822</v>
      </c>
      <c r="AK389" s="151">
        <f>LEN(AJ389)</f>
        <v>16</v>
      </c>
      <c r="AL389" s="202" t="s">
        <v>3823</v>
      </c>
      <c r="AM389" s="245" t="s">
        <v>507</v>
      </c>
      <c r="AN389" s="245" t="s">
        <v>1008</v>
      </c>
      <c r="AO389" s="245" t="s">
        <v>275</v>
      </c>
      <c r="AP389" s="245" t="s">
        <v>80</v>
      </c>
      <c r="AQ389" s="219" t="s">
        <v>81</v>
      </c>
      <c r="AR389" s="134"/>
      <c r="AS389" s="154" t="s">
        <v>3824</v>
      </c>
      <c r="AT389" s="155" t="s">
        <v>3825</v>
      </c>
      <c r="AU389" s="156" t="s">
        <v>3069</v>
      </c>
      <c r="AV389" s="156" t="s">
        <v>1741</v>
      </c>
      <c r="AW389" s="159" t="s">
        <v>3826</v>
      </c>
      <c r="AX389" s="169" t="s">
        <v>3827</v>
      </c>
      <c r="AY389" s="169" t="s">
        <v>2197</v>
      </c>
      <c r="AZ389" s="159" t="s">
        <v>3828</v>
      </c>
      <c r="BA389" s="169"/>
      <c r="BB389" s="136" t="s">
        <v>91</v>
      </c>
      <c r="BC389" s="160"/>
      <c r="BD389" s="159" t="s">
        <v>3829</v>
      </c>
      <c r="BE389" s="159"/>
      <c r="BF389" s="138" t="s">
        <v>1810</v>
      </c>
      <c r="BG389" s="159" t="s">
        <v>3830</v>
      </c>
      <c r="BH389" s="138"/>
      <c r="BI389" s="161"/>
      <c r="BJ389" s="161"/>
      <c r="BK389" s="139"/>
      <c r="BL389" s="138"/>
      <c r="BM389" s="138"/>
      <c r="BN389" s="138"/>
      <c r="BO389" s="139"/>
      <c r="BP389" s="138"/>
      <c r="BQ389" s="138"/>
      <c r="BR389" s="138"/>
      <c r="BS389" s="139"/>
      <c r="BT389" s="138"/>
      <c r="BU389" s="138"/>
      <c r="BV389" s="138"/>
      <c r="BW389" s="139"/>
      <c r="BX389" s="138"/>
      <c r="BY389" s="138"/>
      <c r="BZ389" s="138"/>
      <c r="CA389" s="139"/>
      <c r="CB389" s="138"/>
      <c r="CC389" s="138"/>
      <c r="CD389" s="138"/>
      <c r="CE389" s="139"/>
      <c r="CF389" s="168">
        <v>45908</v>
      </c>
      <c r="CG389" s="143">
        <f t="shared" si="3"/>
        <v>9</v>
      </c>
      <c r="CH389" s="143">
        <f t="shared" si="4"/>
        <v>2025</v>
      </c>
      <c r="CI389" s="217" t="s">
        <v>4088</v>
      </c>
      <c r="CJ389" s="143" t="s">
        <v>1759</v>
      </c>
      <c r="CK389" s="163"/>
      <c r="CL389" s="209" t="s">
        <v>2147</v>
      </c>
      <c r="CM389" s="210"/>
      <c r="CN389" s="210"/>
      <c r="CO389" s="169"/>
      <c r="CP389" s="169" t="str">
        <f t="array" ref="CP389">IFERROR(INDEX(#REF!,MATCH(FALSE,ISERROR(SEARCH(#REF!,AP389)),0),1),"")</f>
        <v/>
      </c>
      <c r="CQ389" s="166" t="str">
        <f t="shared" si="5"/>
        <v>SULAWESI TENGGARA</v>
      </c>
    </row>
    <row r="390" spans="1:95" ht="29">
      <c r="A390" s="28">
        <v>389</v>
      </c>
      <c r="B390" s="127" t="s">
        <v>3831</v>
      </c>
      <c r="C390" s="128" t="s">
        <v>3832</v>
      </c>
      <c r="D390" s="129" t="s">
        <v>1750</v>
      </c>
      <c r="E390" s="128" t="s">
        <v>5929</v>
      </c>
      <c r="F390" s="130" t="s">
        <v>5932</v>
      </c>
      <c r="G390" s="131" t="s">
        <v>1727</v>
      </c>
      <c r="H390" s="132" t="s">
        <v>5939</v>
      </c>
      <c r="I390" s="133"/>
      <c r="J390" s="134"/>
      <c r="K390" s="135"/>
      <c r="L390" s="136"/>
      <c r="M390" s="137"/>
      <c r="N390" s="137"/>
      <c r="O390" s="136"/>
      <c r="P390" s="168">
        <v>45786</v>
      </c>
      <c r="Q390" s="140">
        <v>45786</v>
      </c>
      <c r="R390" s="141"/>
      <c r="S390" s="142"/>
      <c r="T390" s="143"/>
      <c r="U390" s="138"/>
      <c r="V390" s="144" t="s">
        <v>3833</v>
      </c>
      <c r="W390" s="140">
        <v>31645</v>
      </c>
      <c r="X390" s="143">
        <f ca="1">IF(ISBLANK(W390),"di isi",DATEDIF(W390,NOW(),"y"))</f>
        <v>39</v>
      </c>
      <c r="Y390" s="143" t="str">
        <f ca="1">IF(X390&lt;18,"&lt;18",IF(AND(X390&gt;=18,X390&lt;=20),"18-20",IF(AND(X390&gt;=21,X390&lt;=30),"21-30",IF(AND(X390&gt;=31,X390&lt;=40),"31-40",IF(AND(X390&gt;=41,X390&lt;=50),"41-50",IF(AND(X390&gt;=51,X390&lt;=60),"51-60","&gt;60"))))))</f>
        <v>31-40</v>
      </c>
      <c r="Z390" s="138" t="s">
        <v>72</v>
      </c>
      <c r="AA390" s="138" t="s">
        <v>73</v>
      </c>
      <c r="AB390" s="145" t="s">
        <v>74</v>
      </c>
      <c r="AC390" s="134" t="s">
        <v>106</v>
      </c>
      <c r="AD390" s="146" t="s">
        <v>108</v>
      </c>
      <c r="AE390" s="146" t="s">
        <v>123</v>
      </c>
      <c r="AF390" s="147"/>
      <c r="AG390" s="148"/>
      <c r="AH390" s="148"/>
      <c r="AI390" s="149" t="s">
        <v>3834</v>
      </c>
      <c r="AJ390" s="144" t="s">
        <v>3835</v>
      </c>
      <c r="AK390" s="151">
        <f>LEN(AJ390)</f>
        <v>16</v>
      </c>
      <c r="AL390" s="130" t="s">
        <v>3836</v>
      </c>
      <c r="AM390" s="149" t="s">
        <v>2284</v>
      </c>
      <c r="AN390" s="149" t="s">
        <v>3837</v>
      </c>
      <c r="AO390" s="149" t="s">
        <v>3838</v>
      </c>
      <c r="AP390" s="149" t="s">
        <v>2287</v>
      </c>
      <c r="AQ390" s="169" t="s">
        <v>81</v>
      </c>
      <c r="AR390" s="221"/>
      <c r="AS390" s="146"/>
      <c r="AT390" s="155" t="s">
        <v>3839</v>
      </c>
      <c r="AU390" s="156"/>
      <c r="AV390" s="156"/>
      <c r="AW390" s="159"/>
      <c r="AX390" s="169"/>
      <c r="AY390" s="169"/>
      <c r="AZ390" s="159"/>
      <c r="BA390" s="169"/>
      <c r="BB390" s="136" t="s">
        <v>91</v>
      </c>
      <c r="BC390" s="160"/>
      <c r="BD390" s="239"/>
      <c r="BE390" s="159"/>
      <c r="BF390" s="138" t="s">
        <v>1743</v>
      </c>
      <c r="BG390" s="159" t="s">
        <v>3840</v>
      </c>
      <c r="BH390" s="138" t="s">
        <v>3841</v>
      </c>
      <c r="BI390" s="161" t="s">
        <v>1746</v>
      </c>
      <c r="BJ390" s="161" t="s">
        <v>3833</v>
      </c>
      <c r="BK390" s="139">
        <v>34198</v>
      </c>
      <c r="BL390" s="138" t="s">
        <v>3842</v>
      </c>
      <c r="BM390" s="138" t="s">
        <v>1746</v>
      </c>
      <c r="BN390" s="138" t="s">
        <v>3837</v>
      </c>
      <c r="BO390" s="139">
        <v>40293</v>
      </c>
      <c r="BP390" s="138"/>
      <c r="BQ390" s="138"/>
      <c r="BR390" s="138"/>
      <c r="BS390" s="139"/>
      <c r="BT390" s="138"/>
      <c r="BU390" s="138"/>
      <c r="BV390" s="138"/>
      <c r="BW390" s="139"/>
      <c r="BX390" s="138"/>
      <c r="BY390" s="138"/>
      <c r="BZ390" s="138"/>
      <c r="CA390" s="139"/>
      <c r="CB390" s="138"/>
      <c r="CC390" s="138"/>
      <c r="CD390" s="138"/>
      <c r="CE390" s="139"/>
      <c r="CF390" s="168"/>
      <c r="CG390" s="143" t="str">
        <f t="shared" si="3"/>
        <v/>
      </c>
      <c r="CH390" s="143" t="str">
        <f t="shared" si="4"/>
        <v/>
      </c>
      <c r="CI390" s="217"/>
      <c r="CJ390" s="143" t="s">
        <v>1752</v>
      </c>
      <c r="CK390" s="163"/>
      <c r="CL390" s="209"/>
      <c r="CM390" s="210"/>
      <c r="CN390" s="210"/>
      <c r="CO390" s="169"/>
      <c r="CP390" s="169" t="str">
        <f t="array" ref="CP390">IFERROR(INDEX(#REF!,MATCH(FALSE,ISERROR(SEARCH(#REF!,AP390)),0),1),"")</f>
        <v/>
      </c>
      <c r="CQ390" s="166" t="str">
        <f t="shared" si="5"/>
        <v>SULAWESI TENGGARA</v>
      </c>
    </row>
    <row r="391" spans="1:95" ht="15">
      <c r="A391" s="103">
        <v>390</v>
      </c>
      <c r="B391" s="133" t="s">
        <v>5005</v>
      </c>
      <c r="C391" s="128" t="s">
        <v>5006</v>
      </c>
      <c r="D391" s="129" t="s">
        <v>1750</v>
      </c>
      <c r="E391" s="128" t="s">
        <v>5929</v>
      </c>
      <c r="F391" s="130" t="s">
        <v>5932</v>
      </c>
      <c r="G391" s="131" t="s">
        <v>1727</v>
      </c>
      <c r="H391" s="132" t="s">
        <v>5939</v>
      </c>
      <c r="I391" s="133"/>
      <c r="J391" s="134"/>
      <c r="K391" s="135"/>
      <c r="L391" s="169"/>
      <c r="M391" s="137"/>
      <c r="N391" s="137"/>
      <c r="O391" s="136"/>
      <c r="P391" s="212">
        <v>45896</v>
      </c>
      <c r="Q391" s="213">
        <v>45896</v>
      </c>
      <c r="R391" s="141"/>
      <c r="S391" s="142"/>
      <c r="T391" s="143"/>
      <c r="U391" s="138"/>
      <c r="V391" s="214" t="s">
        <v>2380</v>
      </c>
      <c r="W391" s="212">
        <v>33195</v>
      </c>
      <c r="X391" s="143">
        <f ca="1">IF(ISBLANK(W391),"di isi",DATEDIF(W391,NOW(),"y"))</f>
        <v>35</v>
      </c>
      <c r="Y391" s="143" t="str">
        <f ca="1">IF(X391&lt;18,"&lt;18",IF(AND(X391&gt;=18,X391&lt;=20),"18-20",IF(AND(X391&gt;=21,X391&lt;=30),"21-30",IF(AND(X391&gt;=31,X391&lt;=40),"31-40",IF(AND(X391&gt;=41,X391&lt;=50),"41-50",IF(AND(X391&gt;=51,X391&lt;=60),"51-60","&gt;60"))))))</f>
        <v>31-40</v>
      </c>
      <c r="Z391" s="138" t="s">
        <v>72</v>
      </c>
      <c r="AA391" s="138" t="s">
        <v>73</v>
      </c>
      <c r="AB391" s="145" t="s">
        <v>4365</v>
      </c>
      <c r="AC391" s="134" t="s">
        <v>106</v>
      </c>
      <c r="AD391" s="169" t="s">
        <v>1284</v>
      </c>
      <c r="AE391" s="169" t="s">
        <v>123</v>
      </c>
      <c r="AF391" s="169"/>
      <c r="AG391" s="159"/>
      <c r="AH391" s="214"/>
      <c r="AI391" s="169" t="s">
        <v>5007</v>
      </c>
      <c r="AJ391" s="150" t="s">
        <v>5008</v>
      </c>
      <c r="AK391" s="151">
        <f>LEN(AJ391)</f>
        <v>16</v>
      </c>
      <c r="AL391" s="169" t="s">
        <v>5009</v>
      </c>
      <c r="AM391" s="169" t="s">
        <v>1734</v>
      </c>
      <c r="AN391" s="229" t="s">
        <v>5009</v>
      </c>
      <c r="AO391" s="229" t="s">
        <v>2380</v>
      </c>
      <c r="AP391" s="229" t="s">
        <v>524</v>
      </c>
      <c r="AQ391" s="230" t="s">
        <v>81</v>
      </c>
      <c r="AR391" s="221"/>
      <c r="AS391" s="222" t="s">
        <v>5010</v>
      </c>
      <c r="AT391" s="159" t="s">
        <v>5011</v>
      </c>
      <c r="AU391" s="156" t="s">
        <v>5012</v>
      </c>
      <c r="AV391" s="156" t="s">
        <v>3535</v>
      </c>
      <c r="AW391" s="159" t="s">
        <v>5013</v>
      </c>
      <c r="AX391" s="169" t="s">
        <v>5014</v>
      </c>
      <c r="AY391" s="169" t="s">
        <v>4675</v>
      </c>
      <c r="AZ391" s="159" t="s">
        <v>5015</v>
      </c>
      <c r="BA391" s="208"/>
      <c r="BB391" s="136" t="s">
        <v>91</v>
      </c>
      <c r="BC391" s="218" t="s">
        <v>5016</v>
      </c>
      <c r="BD391" s="183" t="s">
        <v>5017</v>
      </c>
      <c r="BE391" s="159" t="s">
        <v>5018</v>
      </c>
      <c r="BF391" s="138" t="s">
        <v>1743</v>
      </c>
      <c r="BG391" s="159" t="s">
        <v>5019</v>
      </c>
      <c r="BH391" s="138" t="s">
        <v>5020</v>
      </c>
      <c r="BI391" s="138" t="s">
        <v>1746</v>
      </c>
      <c r="BJ391" s="138" t="s">
        <v>5009</v>
      </c>
      <c r="BK391" s="139">
        <v>36318</v>
      </c>
      <c r="BL391" s="138" t="s">
        <v>5021</v>
      </c>
      <c r="BM391" s="138" t="s">
        <v>1750</v>
      </c>
      <c r="BN391" s="138" t="s">
        <v>5009</v>
      </c>
      <c r="BO391" s="139">
        <v>44763</v>
      </c>
      <c r="BP391" s="138"/>
      <c r="BQ391" s="138"/>
      <c r="BR391" s="138"/>
      <c r="BS391" s="139"/>
      <c r="BT391" s="138"/>
      <c r="BU391" s="138"/>
      <c r="BV391" s="138"/>
      <c r="BW391" s="139"/>
      <c r="BX391" s="138"/>
      <c r="BY391" s="138"/>
      <c r="BZ391" s="138"/>
      <c r="CA391" s="139"/>
      <c r="CB391" s="138"/>
      <c r="CC391" s="138"/>
      <c r="CD391" s="138"/>
      <c r="CE391" s="139"/>
      <c r="CF391" s="168"/>
      <c r="CG391" s="143" t="str">
        <f t="shared" si="3"/>
        <v/>
      </c>
      <c r="CH391" s="143" t="str">
        <f t="shared" si="4"/>
        <v/>
      </c>
      <c r="CI391" s="217"/>
      <c r="CJ391" s="143" t="s">
        <v>1752</v>
      </c>
      <c r="CK391" s="163"/>
      <c r="CL391" s="209"/>
      <c r="CM391" s="210"/>
      <c r="CN391" s="210"/>
      <c r="CO391" s="169"/>
      <c r="CP391" s="169" t="str">
        <f t="array" ref="CP391">IFERROR(INDEX(#REF!,MATCH(FALSE,ISERROR(SEARCH(#REF!,AP391)),0),1),"")</f>
        <v/>
      </c>
      <c r="CQ391" s="166" t="str">
        <f t="shared" si="5"/>
        <v>SULAWESI TENGGARA</v>
      </c>
    </row>
    <row r="392" spans="1:95" ht="15">
      <c r="A392" s="28">
        <v>391</v>
      </c>
      <c r="B392" s="133" t="s">
        <v>5665</v>
      </c>
      <c r="C392" s="211" t="s">
        <v>5666</v>
      </c>
      <c r="D392" s="129" t="s">
        <v>1750</v>
      </c>
      <c r="E392" s="128" t="s">
        <v>5929</v>
      </c>
      <c r="F392" s="130" t="s">
        <v>5932</v>
      </c>
      <c r="G392" s="131" t="s">
        <v>1727</v>
      </c>
      <c r="H392" s="132" t="s">
        <v>5939</v>
      </c>
      <c r="I392" s="133"/>
      <c r="J392" s="134" t="s">
        <v>2047</v>
      </c>
      <c r="K392" s="135" t="e">
        <f>VLOOKUP(J392,#REF!,3,0)</f>
        <v>#REF!</v>
      </c>
      <c r="L392" s="169"/>
      <c r="M392" s="137"/>
      <c r="N392" s="137"/>
      <c r="O392" s="136"/>
      <c r="P392" s="212"/>
      <c r="Q392" s="213"/>
      <c r="R392" s="141" t="str">
        <f ca="1">IF(ISBLANK(Q392),"N.A",DATEDIF($Q392,NOW(),"y")&amp;"."&amp;DATEDIF($Q392,NOW(),"ym"))</f>
        <v>N.A</v>
      </c>
      <c r="S392" s="142" t="str">
        <f ca="1">IF(ISBLANK(Q392),"N.A",DATEDIF($Q392,NOW(),"y"))</f>
        <v>N.A</v>
      </c>
      <c r="T392" s="143" t="str">
        <f ca="1">IF(S392&lt;2,"&lt;2",IF(AND(S392&gt;=2,S392&lt;=5),"2-5",IF(AND(S392&gt;5,S392&lt;=10),"6-10",IF(AND(S392&gt;10,S392&lt;=15),"11-15","&gt;15"))))</f>
        <v>&gt;15</v>
      </c>
      <c r="U392" s="138"/>
      <c r="V392" s="214" t="s">
        <v>428</v>
      </c>
      <c r="W392" s="212">
        <v>33217</v>
      </c>
      <c r="X392" s="143">
        <f ca="1">IF(ISBLANK(W392),"di isi",DATEDIF(W392,NOW(),"y"))</f>
        <v>34</v>
      </c>
      <c r="Y392" s="143" t="str">
        <f ca="1">IF(X392&lt;18,"&lt;18",IF(AND(X392&gt;=18,X392&lt;=20),"18-20",IF(AND(X392&gt;=21,X392&lt;=30),"21-30",IF(AND(X392&gt;=31,X392&lt;=40),"31-40",IF(AND(X392&gt;=41,X392&lt;=50),"41-50",IF(AND(X392&gt;=51,X392&lt;=60),"51-60","&gt;60"))))))</f>
        <v>31-40</v>
      </c>
      <c r="Z392" s="138" t="s">
        <v>72</v>
      </c>
      <c r="AA392" s="138" t="s">
        <v>73</v>
      </c>
      <c r="AB392" s="145" t="s">
        <v>4365</v>
      </c>
      <c r="AC392" s="134" t="s">
        <v>106</v>
      </c>
      <c r="AD392" s="169" t="s">
        <v>108</v>
      </c>
      <c r="AE392" s="169" t="s">
        <v>123</v>
      </c>
      <c r="AF392" s="169"/>
      <c r="AG392" s="159"/>
      <c r="AH392" s="214"/>
      <c r="AI392" s="169" t="s">
        <v>5667</v>
      </c>
      <c r="AJ392" s="150" t="s">
        <v>5668</v>
      </c>
      <c r="AK392" s="151">
        <f>LEN(AJ392)</f>
        <v>16</v>
      </c>
      <c r="AL392" s="169" t="s">
        <v>428</v>
      </c>
      <c r="AM392" s="169" t="s">
        <v>1734</v>
      </c>
      <c r="AN392" s="229" t="s">
        <v>428</v>
      </c>
      <c r="AO392" s="229" t="s">
        <v>126</v>
      </c>
      <c r="AP392" s="229" t="s">
        <v>80</v>
      </c>
      <c r="AQ392" s="230" t="s">
        <v>81</v>
      </c>
      <c r="AR392" s="221"/>
      <c r="AS392" s="222" t="s">
        <v>5669</v>
      </c>
      <c r="AT392" s="159" t="s">
        <v>5670</v>
      </c>
      <c r="AU392" s="156" t="s">
        <v>5671</v>
      </c>
      <c r="AV392" s="156" t="s">
        <v>3535</v>
      </c>
      <c r="AW392" s="159" t="s">
        <v>5672</v>
      </c>
      <c r="AX392" s="169" t="s">
        <v>5673</v>
      </c>
      <c r="AY392" s="169" t="s">
        <v>4675</v>
      </c>
      <c r="AZ392" s="159" t="s">
        <v>5674</v>
      </c>
      <c r="BA392" s="208"/>
      <c r="BB392" s="136" t="s">
        <v>91</v>
      </c>
      <c r="BC392" s="218"/>
      <c r="BD392" s="242"/>
      <c r="BE392" s="159"/>
      <c r="BF392" s="138" t="s">
        <v>1743</v>
      </c>
      <c r="BG392" s="159" t="s">
        <v>5675</v>
      </c>
      <c r="BH392" s="138" t="s">
        <v>5676</v>
      </c>
      <c r="BI392" s="138" t="s">
        <v>1746</v>
      </c>
      <c r="BJ392" s="138" t="s">
        <v>5224</v>
      </c>
      <c r="BK392" s="139">
        <v>36720</v>
      </c>
      <c r="BL392" s="138" t="s">
        <v>5677</v>
      </c>
      <c r="BM392" s="138" t="s">
        <v>1750</v>
      </c>
      <c r="BN392" s="138" t="s">
        <v>2744</v>
      </c>
      <c r="BO392" s="139">
        <v>45849</v>
      </c>
      <c r="BP392" s="138"/>
      <c r="BQ392" s="138"/>
      <c r="BR392" s="138"/>
      <c r="BS392" s="139"/>
      <c r="BT392" s="138"/>
      <c r="BU392" s="138"/>
      <c r="BV392" s="138"/>
      <c r="BW392" s="139"/>
      <c r="BX392" s="138"/>
      <c r="BY392" s="138"/>
      <c r="BZ392" s="138"/>
      <c r="CA392" s="139"/>
      <c r="CB392" s="138"/>
      <c r="CC392" s="138"/>
      <c r="CD392" s="138"/>
      <c r="CE392" s="139"/>
      <c r="CF392" s="168"/>
      <c r="CG392" s="143" t="str">
        <f t="shared" si="3"/>
        <v/>
      </c>
      <c r="CH392" s="143" t="str">
        <f t="shared" si="4"/>
        <v/>
      </c>
      <c r="CI392" s="217"/>
      <c r="CJ392" s="143" t="s">
        <v>1752</v>
      </c>
      <c r="CK392" s="163"/>
      <c r="CL392" s="209"/>
      <c r="CM392" s="210"/>
      <c r="CN392" s="210"/>
      <c r="CO392" s="169"/>
      <c r="CP392" s="169" t="str">
        <f t="array" ref="CP392">IFERROR(INDEX(#REF!,MATCH(FALSE,ISERROR(SEARCH(#REF!,AP392)),0),1),"")</f>
        <v/>
      </c>
      <c r="CQ392" s="166" t="str">
        <f t="shared" si="5"/>
        <v>SULAWESI TENGGARA</v>
      </c>
    </row>
    <row r="393" spans="1:95" ht="29">
      <c r="A393" s="28">
        <v>392</v>
      </c>
      <c r="B393" s="127" t="s">
        <v>2682</v>
      </c>
      <c r="C393" s="128" t="s">
        <v>2683</v>
      </c>
      <c r="D393" s="129" t="s">
        <v>1750</v>
      </c>
      <c r="E393" s="128" t="s">
        <v>5929</v>
      </c>
      <c r="F393" s="130" t="s">
        <v>5932</v>
      </c>
      <c r="G393" s="131" t="s">
        <v>1727</v>
      </c>
      <c r="H393" s="132" t="s">
        <v>5950</v>
      </c>
      <c r="I393" s="133"/>
      <c r="J393" s="134"/>
      <c r="K393" s="135"/>
      <c r="L393" s="136"/>
      <c r="M393" s="137"/>
      <c r="N393" s="138"/>
      <c r="O393" s="136"/>
      <c r="P393" s="168">
        <v>45752</v>
      </c>
      <c r="Q393" s="140">
        <v>45799</v>
      </c>
      <c r="R393" s="141"/>
      <c r="S393" s="142"/>
      <c r="T393" s="143"/>
      <c r="U393" s="138"/>
      <c r="V393" s="144" t="s">
        <v>80</v>
      </c>
      <c r="W393" s="140">
        <v>35443</v>
      </c>
      <c r="X393" s="143">
        <f ca="1">IF(ISBLANK(W393),"di isi",DATEDIF(W393,NOW(),"y"))</f>
        <v>28</v>
      </c>
      <c r="Y393" s="143" t="str">
        <f ca="1">IF(X393&lt;18,"&lt;18",IF(AND(X393&gt;=18,X393&lt;=20),"18-20",IF(AND(X393&gt;=21,X393&lt;=30),"21-30",IF(AND(X393&gt;=31,X393&lt;=40),"31-40",IF(AND(X393&gt;=41,X393&lt;=50),"41-50",IF(AND(X393&gt;=51,X393&lt;=60),"51-60","&gt;60"))))))</f>
        <v>21-30</v>
      </c>
      <c r="Z393" s="138" t="s">
        <v>72</v>
      </c>
      <c r="AA393" s="138" t="s">
        <v>73</v>
      </c>
      <c r="AB393" s="145" t="s">
        <v>74</v>
      </c>
      <c r="AC393" s="134" t="s">
        <v>75</v>
      </c>
      <c r="AD393" s="146" t="s">
        <v>2684</v>
      </c>
      <c r="AE393" s="146" t="s">
        <v>2685</v>
      </c>
      <c r="AF393" s="147"/>
      <c r="AG393" s="148"/>
      <c r="AH393" s="148"/>
      <c r="AI393" s="149" t="s">
        <v>2686</v>
      </c>
      <c r="AJ393" s="144" t="s">
        <v>2687</v>
      </c>
      <c r="AK393" s="151">
        <f>LEN(AJ393)</f>
        <v>16</v>
      </c>
      <c r="AL393" s="130" t="s">
        <v>2688</v>
      </c>
      <c r="AM393" s="146" t="s">
        <v>1734</v>
      </c>
      <c r="AN393" s="146" t="s">
        <v>1671</v>
      </c>
      <c r="AO393" s="146" t="s">
        <v>80</v>
      </c>
      <c r="AP393" s="146" t="s">
        <v>80</v>
      </c>
      <c r="AQ393" s="169" t="s">
        <v>81</v>
      </c>
      <c r="AR393" s="221"/>
      <c r="AS393" s="154" t="s">
        <v>2689</v>
      </c>
      <c r="AT393" s="150" t="s">
        <v>2690</v>
      </c>
      <c r="AU393" s="156" t="s">
        <v>2691</v>
      </c>
      <c r="AV393" s="156" t="s">
        <v>2692</v>
      </c>
      <c r="AW393" s="159" t="s">
        <v>2693</v>
      </c>
      <c r="AX393" s="169" t="s">
        <v>2694</v>
      </c>
      <c r="AY393" s="169" t="s">
        <v>2197</v>
      </c>
      <c r="AZ393" s="159" t="s">
        <v>2695</v>
      </c>
      <c r="BA393" s="169"/>
      <c r="BB393" s="136" t="s">
        <v>91</v>
      </c>
      <c r="BC393" s="160"/>
      <c r="BD393" s="159" t="s">
        <v>2696</v>
      </c>
      <c r="BE393" s="159"/>
      <c r="BF393" s="138" t="s">
        <v>1743</v>
      </c>
      <c r="BG393" s="159" t="s">
        <v>2697</v>
      </c>
      <c r="BH393" s="138" t="s">
        <v>2698</v>
      </c>
      <c r="BI393" s="161" t="s">
        <v>1746</v>
      </c>
      <c r="BJ393" s="161" t="s">
        <v>2699</v>
      </c>
      <c r="BK393" s="139">
        <v>35749</v>
      </c>
      <c r="BL393" s="138" t="s">
        <v>2700</v>
      </c>
      <c r="BM393" s="138" t="s">
        <v>1750</v>
      </c>
      <c r="BN393" s="138" t="s">
        <v>2701</v>
      </c>
      <c r="BO393" s="139">
        <v>43536</v>
      </c>
      <c r="BP393" s="138"/>
      <c r="BQ393" s="138"/>
      <c r="BR393" s="138"/>
      <c r="BS393" s="139"/>
      <c r="BT393" s="138"/>
      <c r="BU393" s="138"/>
      <c r="BV393" s="138"/>
      <c r="BW393" s="139"/>
      <c r="BX393" s="138"/>
      <c r="BY393" s="138"/>
      <c r="BZ393" s="138"/>
      <c r="CA393" s="139"/>
      <c r="CB393" s="138"/>
      <c r="CC393" s="138"/>
      <c r="CD393" s="138"/>
      <c r="CE393" s="139"/>
      <c r="CF393" s="168"/>
      <c r="CG393" s="143" t="str">
        <f t="shared" si="3"/>
        <v/>
      </c>
      <c r="CH393" s="143" t="str">
        <f t="shared" si="4"/>
        <v/>
      </c>
      <c r="CI393" s="217"/>
      <c r="CJ393" s="143" t="s">
        <v>1752</v>
      </c>
      <c r="CK393" s="163"/>
      <c r="CL393" s="209"/>
      <c r="CM393" s="210"/>
      <c r="CN393" s="210"/>
      <c r="CO393" s="169"/>
      <c r="CP393" s="169" t="str">
        <f t="array" ref="CP393">IFERROR(INDEX(#REF!,MATCH(FALSE,ISERROR(SEARCH(#REF!,AP393)),0),1),"")</f>
        <v/>
      </c>
      <c r="CQ393" s="166" t="str">
        <f t="shared" si="5"/>
        <v>SULAWESI TENGGARA</v>
      </c>
    </row>
    <row r="394" spans="1:95" ht="29">
      <c r="A394" s="103">
        <v>393</v>
      </c>
      <c r="B394" s="127" t="s">
        <v>2702</v>
      </c>
      <c r="C394" s="128" t="s">
        <v>2703</v>
      </c>
      <c r="D394" s="129" t="s">
        <v>1750</v>
      </c>
      <c r="E394" s="128" t="s">
        <v>5929</v>
      </c>
      <c r="F394" s="130" t="s">
        <v>5932</v>
      </c>
      <c r="G394" s="131" t="s">
        <v>1727</v>
      </c>
      <c r="H394" s="132" t="s">
        <v>5950</v>
      </c>
      <c r="I394" s="133"/>
      <c r="J394" s="134"/>
      <c r="K394" s="135"/>
      <c r="L394" s="136"/>
      <c r="M394" s="137"/>
      <c r="N394" s="138"/>
      <c r="O394" s="136"/>
      <c r="P394" s="168">
        <v>45881</v>
      </c>
      <c r="Q394" s="140">
        <v>45881</v>
      </c>
      <c r="R394" s="141"/>
      <c r="S394" s="142"/>
      <c r="T394" s="143"/>
      <c r="U394" s="138"/>
      <c r="V394" s="144" t="s">
        <v>1223</v>
      </c>
      <c r="W394" s="140">
        <v>36698</v>
      </c>
      <c r="X394" s="143">
        <f ca="1">IF(ISBLANK(W394),"di isi",DATEDIF(W394,NOW(),"y"))</f>
        <v>25</v>
      </c>
      <c r="Y394" s="143" t="str">
        <f ca="1">IF(X394&lt;18,"&lt;18",IF(AND(X394&gt;=18,X394&lt;=20),"18-20",IF(AND(X394&gt;=21,X394&lt;=30),"21-30",IF(AND(X394&gt;=31,X394&lt;=40),"31-40",IF(AND(X394&gt;=41,X394&lt;=50),"41-50",IF(AND(X394&gt;=51,X394&lt;=60),"51-60","&gt;60"))))))</f>
        <v>21-30</v>
      </c>
      <c r="Z394" s="138" t="s">
        <v>72</v>
      </c>
      <c r="AA394" s="138" t="s">
        <v>73</v>
      </c>
      <c r="AB394" s="145" t="s">
        <v>74</v>
      </c>
      <c r="AC394" s="134" t="s">
        <v>106</v>
      </c>
      <c r="AD394" s="146" t="s">
        <v>172</v>
      </c>
      <c r="AE394" s="146" t="s">
        <v>123</v>
      </c>
      <c r="AF394" s="147"/>
      <c r="AG394" s="148"/>
      <c r="AH394" s="148"/>
      <c r="AI394" s="149" t="s">
        <v>2704</v>
      </c>
      <c r="AJ394" s="144" t="s">
        <v>2705</v>
      </c>
      <c r="AK394" s="151">
        <f>LEN(AJ394)</f>
        <v>16</v>
      </c>
      <c r="AL394" s="130" t="s">
        <v>1223</v>
      </c>
      <c r="AM394" s="146" t="s">
        <v>1734</v>
      </c>
      <c r="AN394" s="247" t="s">
        <v>2706</v>
      </c>
      <c r="AO394" s="247" t="s">
        <v>126</v>
      </c>
      <c r="AP394" s="247" t="s">
        <v>80</v>
      </c>
      <c r="AQ394" s="219" t="s">
        <v>81</v>
      </c>
      <c r="AR394" s="221"/>
      <c r="AS394" s="154" t="s">
        <v>2707</v>
      </c>
      <c r="AT394" s="150" t="s">
        <v>2708</v>
      </c>
      <c r="AU394" s="156" t="s">
        <v>2709</v>
      </c>
      <c r="AV394" s="156" t="s">
        <v>1738</v>
      </c>
      <c r="AW394" s="159" t="s">
        <v>2710</v>
      </c>
      <c r="AX394" s="169" t="s">
        <v>2711</v>
      </c>
      <c r="AY394" s="169" t="s">
        <v>1787</v>
      </c>
      <c r="AZ394" s="159" t="s">
        <v>2712</v>
      </c>
      <c r="BA394" s="169"/>
      <c r="BB394" s="136" t="s">
        <v>91</v>
      </c>
      <c r="BC394" s="160"/>
      <c r="BD394" s="183" t="s">
        <v>2713</v>
      </c>
      <c r="BE394" s="159"/>
      <c r="BF394" s="138" t="s">
        <v>1810</v>
      </c>
      <c r="BG394" s="159" t="s">
        <v>2714</v>
      </c>
      <c r="BH394" s="138"/>
      <c r="BI394" s="161"/>
      <c r="BJ394" s="161"/>
      <c r="BK394" s="139"/>
      <c r="BL394" s="138"/>
      <c r="BM394" s="138"/>
      <c r="BN394" s="138"/>
      <c r="BO394" s="139"/>
      <c r="BP394" s="138"/>
      <c r="BQ394" s="138"/>
      <c r="BR394" s="138"/>
      <c r="BS394" s="139"/>
      <c r="BT394" s="138"/>
      <c r="BU394" s="138"/>
      <c r="BV394" s="138"/>
      <c r="BW394" s="139"/>
      <c r="BX394" s="138"/>
      <c r="BY394" s="138"/>
      <c r="BZ394" s="138"/>
      <c r="CA394" s="139"/>
      <c r="CB394" s="138"/>
      <c r="CC394" s="138"/>
      <c r="CD394" s="138"/>
      <c r="CE394" s="139"/>
      <c r="CF394" s="168"/>
      <c r="CG394" s="143" t="str">
        <f t="shared" si="3"/>
        <v/>
      </c>
      <c r="CH394" s="143" t="str">
        <f t="shared" si="4"/>
        <v/>
      </c>
      <c r="CI394" s="217"/>
      <c r="CJ394" s="143" t="s">
        <v>1752</v>
      </c>
      <c r="CK394" s="163"/>
      <c r="CL394" s="209"/>
      <c r="CM394" s="210"/>
      <c r="CN394" s="210"/>
      <c r="CO394" s="169"/>
      <c r="CP394" s="169" t="str">
        <f t="array" ref="CP394">IFERROR(INDEX(#REF!,MATCH(FALSE,ISERROR(SEARCH(#REF!,AP394)),0),1),"")</f>
        <v/>
      </c>
      <c r="CQ394" s="166" t="str">
        <f t="shared" si="5"/>
        <v>SULAWESI TENGGARA</v>
      </c>
    </row>
    <row r="395" spans="1:95" ht="29">
      <c r="A395" s="28">
        <v>394</v>
      </c>
      <c r="B395" s="127" t="s">
        <v>3843</v>
      </c>
      <c r="C395" s="175" t="s">
        <v>3844</v>
      </c>
      <c r="D395" s="129" t="s">
        <v>1750</v>
      </c>
      <c r="E395" s="128" t="s">
        <v>5929</v>
      </c>
      <c r="F395" s="130" t="s">
        <v>5932</v>
      </c>
      <c r="G395" s="131" t="s">
        <v>1727</v>
      </c>
      <c r="H395" s="132" t="s">
        <v>5950</v>
      </c>
      <c r="I395" s="133"/>
      <c r="J395" s="134"/>
      <c r="K395" s="135"/>
      <c r="L395" s="136"/>
      <c r="M395" s="137"/>
      <c r="N395" s="137"/>
      <c r="O395" s="136"/>
      <c r="P395" s="168">
        <v>45880</v>
      </c>
      <c r="Q395" s="140">
        <v>45880</v>
      </c>
      <c r="R395" s="141"/>
      <c r="S395" s="142"/>
      <c r="T395" s="143"/>
      <c r="U395" s="138"/>
      <c r="V395" s="144" t="s">
        <v>1101</v>
      </c>
      <c r="W395" s="140">
        <v>33407</v>
      </c>
      <c r="X395" s="143">
        <f ca="1">IF(ISBLANK(W395),"di isi",DATEDIF(W395,NOW(),"y"))</f>
        <v>34</v>
      </c>
      <c r="Y395" s="143" t="str">
        <f ca="1">IF(X395&lt;18,"&lt;18",IF(AND(X395&gt;=18,X395&lt;=20),"18-20",IF(AND(X395&gt;=21,X395&lt;=30),"21-30",IF(AND(X395&gt;=31,X395&lt;=40),"31-40",IF(AND(X395&gt;=41,X395&lt;=50),"41-50",IF(AND(X395&gt;=51,X395&lt;=60),"51-60","&gt;60"))))))</f>
        <v>31-40</v>
      </c>
      <c r="Z395" s="138" t="s">
        <v>72</v>
      </c>
      <c r="AA395" s="138" t="s">
        <v>73</v>
      </c>
      <c r="AB395" s="145" t="s">
        <v>74</v>
      </c>
      <c r="AC395" s="134" t="s">
        <v>75</v>
      </c>
      <c r="AD395" s="146" t="s">
        <v>2684</v>
      </c>
      <c r="AE395" s="146" t="s">
        <v>3845</v>
      </c>
      <c r="AF395" s="147"/>
      <c r="AG395" s="148"/>
      <c r="AH395" s="148"/>
      <c r="AI395" s="149"/>
      <c r="AJ395" s="144" t="s">
        <v>3846</v>
      </c>
      <c r="AK395" s="151">
        <f>LEN(AJ395)</f>
        <v>16</v>
      </c>
      <c r="AL395" s="130" t="s">
        <v>3847</v>
      </c>
      <c r="AM395" s="149" t="s">
        <v>2635</v>
      </c>
      <c r="AN395" s="245" t="s">
        <v>1101</v>
      </c>
      <c r="AO395" s="245" t="s">
        <v>1102</v>
      </c>
      <c r="AP395" s="245" t="s">
        <v>80</v>
      </c>
      <c r="AQ395" s="219" t="s">
        <v>81</v>
      </c>
      <c r="AR395" s="221"/>
      <c r="AS395" s="154" t="s">
        <v>3848</v>
      </c>
      <c r="AT395" s="155" t="s">
        <v>3849</v>
      </c>
      <c r="AU395" s="156" t="s">
        <v>3850</v>
      </c>
      <c r="AV395" s="156" t="s">
        <v>1774</v>
      </c>
      <c r="AW395" s="159" t="s">
        <v>3851</v>
      </c>
      <c r="AX395" s="169" t="s">
        <v>3852</v>
      </c>
      <c r="AY395" s="169" t="s">
        <v>1738</v>
      </c>
      <c r="AZ395" s="159" t="s">
        <v>3853</v>
      </c>
      <c r="BA395" s="169"/>
      <c r="BB395" s="136" t="s">
        <v>91</v>
      </c>
      <c r="BC395" s="160">
        <v>820816312815000</v>
      </c>
      <c r="BD395" s="183" t="s">
        <v>3854</v>
      </c>
      <c r="BE395" s="159"/>
      <c r="BF395" s="138" t="s">
        <v>1810</v>
      </c>
      <c r="BG395" s="159" t="s">
        <v>3855</v>
      </c>
      <c r="BH395" s="138"/>
      <c r="BI395" s="161"/>
      <c r="BJ395" s="161"/>
      <c r="BK395" s="139"/>
      <c r="BL395" s="138"/>
      <c r="BM395" s="138"/>
      <c r="BN395" s="138"/>
      <c r="BO395" s="139"/>
      <c r="BP395" s="138"/>
      <c r="BQ395" s="138"/>
      <c r="BR395" s="138"/>
      <c r="BS395" s="139"/>
      <c r="BT395" s="138"/>
      <c r="BU395" s="138"/>
      <c r="BV395" s="138"/>
      <c r="BW395" s="139"/>
      <c r="BX395" s="138"/>
      <c r="BY395" s="138"/>
      <c r="BZ395" s="138"/>
      <c r="CA395" s="139"/>
      <c r="CB395" s="138"/>
      <c r="CC395" s="138"/>
      <c r="CD395" s="138"/>
      <c r="CE395" s="139"/>
      <c r="CF395" s="168"/>
      <c r="CG395" s="143" t="str">
        <f t="shared" si="3"/>
        <v/>
      </c>
      <c r="CH395" s="143" t="str">
        <f t="shared" si="4"/>
        <v/>
      </c>
      <c r="CI395" s="217"/>
      <c r="CJ395" s="143" t="s">
        <v>1752</v>
      </c>
      <c r="CK395" s="163"/>
      <c r="CL395" s="209"/>
      <c r="CM395" s="210"/>
      <c r="CN395" s="210"/>
      <c r="CO395" s="169"/>
      <c r="CP395" s="169"/>
      <c r="CQ395" s="166" t="str">
        <f t="shared" si="5"/>
        <v>SULAWESI TENGGARA</v>
      </c>
    </row>
    <row r="396" spans="1:95" ht="29">
      <c r="A396" s="28">
        <v>395</v>
      </c>
      <c r="B396" s="127" t="s">
        <v>1725</v>
      </c>
      <c r="C396" s="128" t="s">
        <v>1726</v>
      </c>
      <c r="D396" s="129" t="s">
        <v>1750</v>
      </c>
      <c r="E396" s="128" t="s">
        <v>5929</v>
      </c>
      <c r="F396" s="130" t="s">
        <v>5932</v>
      </c>
      <c r="G396" s="131" t="s">
        <v>1727</v>
      </c>
      <c r="H396" s="132" t="s">
        <v>5941</v>
      </c>
      <c r="I396" s="133"/>
      <c r="J396" s="134"/>
      <c r="K396" s="135"/>
      <c r="L396" s="136"/>
      <c r="M396" s="137"/>
      <c r="N396" s="138"/>
      <c r="O396" s="136"/>
      <c r="P396" s="139">
        <v>45703</v>
      </c>
      <c r="Q396" s="140">
        <v>45703</v>
      </c>
      <c r="R396" s="141"/>
      <c r="S396" s="142"/>
      <c r="T396" s="143"/>
      <c r="U396" s="138"/>
      <c r="V396" s="144" t="s">
        <v>1728</v>
      </c>
      <c r="W396" s="140">
        <v>36269</v>
      </c>
      <c r="X396" s="143">
        <f ca="1">IF(ISBLANK(W396),"di isi",DATEDIF(W396,NOW(),"y"))</f>
        <v>26</v>
      </c>
      <c r="Y396" s="143" t="str">
        <f ca="1">IF(X396&lt;18,"&lt;18",IF(AND(X396&gt;=18,X396&lt;=20),"18-20",IF(AND(X396&gt;=21,X396&lt;=30),"21-30",IF(AND(X396&gt;=31,X396&lt;=40),"31-40",IF(AND(X396&gt;=41,X396&lt;=50),"41-50",IF(AND(X396&gt;=51,X396&lt;=60),"51-60","&gt;60"))))))</f>
        <v>21-30</v>
      </c>
      <c r="Z396" s="138" t="s">
        <v>72</v>
      </c>
      <c r="AA396" s="138" t="s">
        <v>73</v>
      </c>
      <c r="AB396" s="145" t="s">
        <v>74</v>
      </c>
      <c r="AC396" s="134" t="s">
        <v>106</v>
      </c>
      <c r="AD396" s="146" t="s">
        <v>1729</v>
      </c>
      <c r="AE396" s="146" t="s">
        <v>1730</v>
      </c>
      <c r="AF396" s="147"/>
      <c r="AG396" s="148"/>
      <c r="AH396" s="148"/>
      <c r="AI396" s="149" t="s">
        <v>1731</v>
      </c>
      <c r="AJ396" s="150" t="s">
        <v>1732</v>
      </c>
      <c r="AK396" s="151">
        <f>LEN(AJ396)</f>
        <v>16</v>
      </c>
      <c r="AL396" s="130" t="s">
        <v>1733</v>
      </c>
      <c r="AM396" s="153" t="s">
        <v>1734</v>
      </c>
      <c r="AN396" s="245" t="s">
        <v>625</v>
      </c>
      <c r="AO396" s="247" t="s">
        <v>253</v>
      </c>
      <c r="AP396" s="247" t="s">
        <v>80</v>
      </c>
      <c r="AQ396" s="247" t="s">
        <v>81</v>
      </c>
      <c r="AR396" s="221"/>
      <c r="AS396" s="154" t="s">
        <v>1735</v>
      </c>
      <c r="AT396" s="155" t="s">
        <v>1736</v>
      </c>
      <c r="AU396" s="156" t="s">
        <v>1737</v>
      </c>
      <c r="AV396" s="156" t="s">
        <v>1738</v>
      </c>
      <c r="AW396" s="157" t="s">
        <v>1739</v>
      </c>
      <c r="AX396" s="158" t="s">
        <v>1740</v>
      </c>
      <c r="AY396" s="158" t="s">
        <v>1741</v>
      </c>
      <c r="AZ396" s="159" t="s">
        <v>1742</v>
      </c>
      <c r="BA396" s="146"/>
      <c r="BB396" s="136" t="s">
        <v>91</v>
      </c>
      <c r="BC396" s="160">
        <v>429255821815000</v>
      </c>
      <c r="BD396" s="239">
        <v>25028309794</v>
      </c>
      <c r="BE396" s="159"/>
      <c r="BF396" s="138" t="s">
        <v>1743</v>
      </c>
      <c r="BG396" s="159" t="s">
        <v>1744</v>
      </c>
      <c r="BH396" s="138" t="s">
        <v>1745</v>
      </c>
      <c r="BI396" s="161" t="s">
        <v>1746</v>
      </c>
      <c r="BJ396" s="161" t="s">
        <v>1747</v>
      </c>
      <c r="BK396" s="139">
        <v>36665</v>
      </c>
      <c r="BL396" s="138" t="s">
        <v>1748</v>
      </c>
      <c r="BM396" s="138" t="s">
        <v>1746</v>
      </c>
      <c r="BN396" s="138" t="s">
        <v>625</v>
      </c>
      <c r="BO396" s="139">
        <v>43557</v>
      </c>
      <c r="BP396" s="138" t="s">
        <v>1749</v>
      </c>
      <c r="BQ396" s="138" t="s">
        <v>1750</v>
      </c>
      <c r="BR396" s="138" t="s">
        <v>80</v>
      </c>
      <c r="BS396" s="139">
        <v>45309</v>
      </c>
      <c r="BT396" s="138" t="s">
        <v>1751</v>
      </c>
      <c r="BU396" s="138" t="s">
        <v>1751</v>
      </c>
      <c r="BV396" s="138" t="s">
        <v>1751</v>
      </c>
      <c r="BW396" s="138" t="s">
        <v>1751</v>
      </c>
      <c r="BX396" s="138" t="s">
        <v>1751</v>
      </c>
      <c r="BY396" s="138" t="s">
        <v>1751</v>
      </c>
      <c r="BZ396" s="138" t="s">
        <v>1751</v>
      </c>
      <c r="CA396" s="138" t="s">
        <v>1751</v>
      </c>
      <c r="CB396" s="138" t="s">
        <v>1751</v>
      </c>
      <c r="CC396" s="138" t="s">
        <v>1751</v>
      </c>
      <c r="CD396" s="138" t="s">
        <v>1751</v>
      </c>
      <c r="CE396" s="139"/>
      <c r="CF396" s="168"/>
      <c r="CG396" s="143" t="str">
        <f t="shared" si="3"/>
        <v/>
      </c>
      <c r="CH396" s="143" t="str">
        <f t="shared" si="4"/>
        <v/>
      </c>
      <c r="CI396" s="217"/>
      <c r="CJ396" s="143" t="s">
        <v>1752</v>
      </c>
      <c r="CK396" s="163"/>
      <c r="CL396" s="209"/>
      <c r="CM396" s="210"/>
      <c r="CN396" s="210"/>
      <c r="CO396" s="169"/>
      <c r="CP396" s="169"/>
      <c r="CQ396" s="166" t="str">
        <f t="shared" si="5"/>
        <v>SULAWESI TENGGARA</v>
      </c>
    </row>
    <row r="397" spans="1:95" ht="29">
      <c r="A397" s="103">
        <v>396</v>
      </c>
      <c r="B397" s="127" t="s">
        <v>1753</v>
      </c>
      <c r="C397" s="128" t="s">
        <v>1754</v>
      </c>
      <c r="D397" s="129" t="s">
        <v>1750</v>
      </c>
      <c r="E397" s="128" t="s">
        <v>5929</v>
      </c>
      <c r="F397" s="130" t="s">
        <v>5932</v>
      </c>
      <c r="G397" s="131" t="s">
        <v>1727</v>
      </c>
      <c r="H397" s="132" t="s">
        <v>5941</v>
      </c>
      <c r="I397" s="129"/>
      <c r="J397" s="134"/>
      <c r="K397" s="135"/>
      <c r="L397" s="136"/>
      <c r="M397" s="137"/>
      <c r="N397" s="138"/>
      <c r="O397" s="136"/>
      <c r="P397" s="139">
        <v>45703</v>
      </c>
      <c r="Q397" s="140">
        <v>45703</v>
      </c>
      <c r="R397" s="141"/>
      <c r="S397" s="142"/>
      <c r="T397" s="143"/>
      <c r="U397" s="138"/>
      <c r="V397" s="144"/>
      <c r="W397" s="140">
        <v>36912</v>
      </c>
      <c r="X397" s="143">
        <f ca="1">IF(ISBLANK(W397),"di isi",DATEDIF(W397,NOW(),"y"))</f>
        <v>24</v>
      </c>
      <c r="Y397" s="143" t="str">
        <f ca="1">IF(X397&lt;18,"&lt;18",IF(AND(X397&gt;=18,X397&lt;=20),"18-20",IF(AND(X397&gt;=21,X397&lt;=30),"21-30",IF(AND(X397&gt;=31,X397&lt;=40),"31-40",IF(AND(X397&gt;=41,X397&lt;=50),"41-50",IF(AND(X397&gt;=51,X397&lt;=60),"51-60","&gt;60"))))))</f>
        <v>21-30</v>
      </c>
      <c r="Z397" s="138" t="s">
        <v>72</v>
      </c>
      <c r="AA397" s="138" t="s">
        <v>73</v>
      </c>
      <c r="AB397" s="145" t="s">
        <v>74</v>
      </c>
      <c r="AC397" s="134" t="s">
        <v>106</v>
      </c>
      <c r="AD397" s="146" t="s">
        <v>396</v>
      </c>
      <c r="AE397" s="146" t="s">
        <v>1755</v>
      </c>
      <c r="AF397" s="147"/>
      <c r="AG397" s="148"/>
      <c r="AH397" s="148"/>
      <c r="AI397" s="149"/>
      <c r="AJ397" s="150" t="s">
        <v>1756</v>
      </c>
      <c r="AK397" s="151">
        <f>LEN(AJ397)</f>
        <v>16</v>
      </c>
      <c r="AL397" s="130"/>
      <c r="AM397" s="167"/>
      <c r="AN397" s="247"/>
      <c r="AO397" s="247"/>
      <c r="AP397" s="247"/>
      <c r="AQ397" s="247"/>
      <c r="AR397" s="221"/>
      <c r="AS397" s="146"/>
      <c r="AT397" s="155" t="s">
        <v>1757</v>
      </c>
      <c r="AU397" s="156"/>
      <c r="AV397" s="156"/>
      <c r="AW397" s="159"/>
      <c r="AX397" s="158"/>
      <c r="AY397" s="158"/>
      <c r="AZ397" s="159"/>
      <c r="BA397" s="146"/>
      <c r="BB397" s="136" t="s">
        <v>91</v>
      </c>
      <c r="BC397" s="160"/>
      <c r="BD397" s="159"/>
      <c r="BE397" s="159"/>
      <c r="BF397" s="138"/>
      <c r="BG397" s="159"/>
      <c r="BH397" s="138"/>
      <c r="BI397" s="161"/>
      <c r="BJ397" s="161"/>
      <c r="BK397" s="139"/>
      <c r="BL397" s="138"/>
      <c r="BM397" s="138"/>
      <c r="BN397" s="138"/>
      <c r="BO397" s="139"/>
      <c r="BP397" s="138"/>
      <c r="BQ397" s="138"/>
      <c r="BR397" s="138"/>
      <c r="BS397" s="139"/>
      <c r="BT397" s="138"/>
      <c r="BU397" s="138"/>
      <c r="BV397" s="138"/>
      <c r="BW397" s="139"/>
      <c r="BX397" s="138"/>
      <c r="BY397" s="138"/>
      <c r="BZ397" s="138"/>
      <c r="CA397" s="139"/>
      <c r="CB397" s="138"/>
      <c r="CC397" s="138"/>
      <c r="CD397" s="138"/>
      <c r="CE397" s="139"/>
      <c r="CF397" s="168"/>
      <c r="CG397" s="143" t="str">
        <f t="shared" si="3"/>
        <v/>
      </c>
      <c r="CH397" s="143" t="str">
        <f t="shared" si="4"/>
        <v/>
      </c>
      <c r="CI397" s="217"/>
      <c r="CJ397" s="143" t="s">
        <v>1752</v>
      </c>
      <c r="CK397" s="163"/>
      <c r="CL397" s="209"/>
      <c r="CM397" s="210"/>
      <c r="CN397" s="210"/>
      <c r="CO397" s="169"/>
      <c r="CP397" s="169"/>
      <c r="CQ397" s="166" t="str">
        <f t="shared" si="5"/>
        <v/>
      </c>
    </row>
    <row r="398" spans="1:95" ht="29">
      <c r="A398" s="28">
        <v>397</v>
      </c>
      <c r="B398" s="127" t="s">
        <v>1761</v>
      </c>
      <c r="C398" s="128" t="s">
        <v>1762</v>
      </c>
      <c r="D398" s="129" t="s">
        <v>1750</v>
      </c>
      <c r="E398" s="128" t="s">
        <v>5929</v>
      </c>
      <c r="F398" s="130" t="s">
        <v>5932</v>
      </c>
      <c r="G398" s="131" t="s">
        <v>1727</v>
      </c>
      <c r="H398" s="132" t="s">
        <v>5941</v>
      </c>
      <c r="I398" s="133"/>
      <c r="J398" s="134"/>
      <c r="K398" s="135"/>
      <c r="L398" s="136"/>
      <c r="M398" s="137"/>
      <c r="N398" s="138"/>
      <c r="O398" s="136"/>
      <c r="P398" s="139">
        <v>45703</v>
      </c>
      <c r="Q398" s="140">
        <v>45703</v>
      </c>
      <c r="R398" s="141"/>
      <c r="S398" s="142"/>
      <c r="T398" s="143"/>
      <c r="U398" s="138"/>
      <c r="V398" s="144" t="s">
        <v>1763</v>
      </c>
      <c r="W398" s="140">
        <v>33343</v>
      </c>
      <c r="X398" s="143">
        <f ca="1">IF(ISBLANK(W398),"di isi",DATEDIF(W398,NOW(),"y"))</f>
        <v>34</v>
      </c>
      <c r="Y398" s="143" t="str">
        <f ca="1">IF(X398&lt;18,"&lt;18",IF(AND(X398&gt;=18,X398&lt;=20),"18-20",IF(AND(X398&gt;=21,X398&lt;=30),"21-30",IF(AND(X398&gt;=31,X398&lt;=40),"31-40",IF(AND(X398&gt;=41,X398&lt;=50),"41-50",IF(AND(X398&gt;=51,X398&lt;=60),"51-60","&gt;60"))))))</f>
        <v>31-40</v>
      </c>
      <c r="Z398" s="138" t="s">
        <v>72</v>
      </c>
      <c r="AA398" s="138" t="s">
        <v>73</v>
      </c>
      <c r="AB398" s="145" t="s">
        <v>74</v>
      </c>
      <c r="AC398" s="134" t="s">
        <v>106</v>
      </c>
      <c r="AD398" s="146" t="s">
        <v>469</v>
      </c>
      <c r="AE398" s="146" t="s">
        <v>123</v>
      </c>
      <c r="AF398" s="147"/>
      <c r="AG398" s="148"/>
      <c r="AH398" s="148"/>
      <c r="AI398" s="149" t="s">
        <v>1764</v>
      </c>
      <c r="AJ398" s="150" t="s">
        <v>1765</v>
      </c>
      <c r="AK398" s="151">
        <f>LEN(AJ398)</f>
        <v>16</v>
      </c>
      <c r="AL398" s="130" t="s">
        <v>1766</v>
      </c>
      <c r="AM398" s="156" t="s">
        <v>1767</v>
      </c>
      <c r="AN398" s="247" t="s">
        <v>1768</v>
      </c>
      <c r="AO398" s="247" t="s">
        <v>80</v>
      </c>
      <c r="AP398" s="247" t="s">
        <v>80</v>
      </c>
      <c r="AQ398" s="247" t="s">
        <v>81</v>
      </c>
      <c r="AR398" s="221"/>
      <c r="AS398" s="154" t="s">
        <v>1769</v>
      </c>
      <c r="AT398" s="155" t="s">
        <v>1770</v>
      </c>
      <c r="AU398" s="156" t="s">
        <v>1771</v>
      </c>
      <c r="AV398" s="156" t="s">
        <v>1738</v>
      </c>
      <c r="AW398" s="159" t="s">
        <v>1772</v>
      </c>
      <c r="AX398" s="158" t="s">
        <v>1773</v>
      </c>
      <c r="AY398" s="158" t="s">
        <v>1774</v>
      </c>
      <c r="AZ398" s="159" t="s">
        <v>1775</v>
      </c>
      <c r="BA398" s="146"/>
      <c r="BB398" s="136" t="s">
        <v>91</v>
      </c>
      <c r="BC398" s="160"/>
      <c r="BD398" s="159">
        <v>25028309927</v>
      </c>
      <c r="BE398" s="159"/>
      <c r="BF398" s="138" t="s">
        <v>1743</v>
      </c>
      <c r="BG398" s="159" t="s">
        <v>1776</v>
      </c>
      <c r="BH398" s="138" t="s">
        <v>1777</v>
      </c>
      <c r="BI398" s="161" t="s">
        <v>1746</v>
      </c>
      <c r="BJ398" s="161" t="s">
        <v>80</v>
      </c>
      <c r="BK398" s="139">
        <v>34363</v>
      </c>
      <c r="BL398" s="138" t="s">
        <v>1751</v>
      </c>
      <c r="BM398" s="138"/>
      <c r="BN398" s="138" t="s">
        <v>1751</v>
      </c>
      <c r="BO398" s="139" t="s">
        <v>1751</v>
      </c>
      <c r="BP398" s="139" t="s">
        <v>1751</v>
      </c>
      <c r="BQ398" s="139" t="s">
        <v>1751</v>
      </c>
      <c r="BR398" s="139" t="s">
        <v>1751</v>
      </c>
      <c r="BS398" s="139" t="s">
        <v>1751</v>
      </c>
      <c r="BT398" s="139" t="s">
        <v>1751</v>
      </c>
      <c r="BU398" s="139" t="s">
        <v>1751</v>
      </c>
      <c r="BV398" s="139" t="s">
        <v>1751</v>
      </c>
      <c r="BW398" s="139" t="s">
        <v>1751</v>
      </c>
      <c r="BX398" s="139" t="s">
        <v>1751</v>
      </c>
      <c r="BY398" s="139" t="s">
        <v>1751</v>
      </c>
      <c r="BZ398" s="139" t="s">
        <v>1751</v>
      </c>
      <c r="CA398" s="139" t="s">
        <v>1751</v>
      </c>
      <c r="CB398" s="139" t="s">
        <v>1751</v>
      </c>
      <c r="CC398" s="139" t="s">
        <v>1751</v>
      </c>
      <c r="CD398" s="139" t="s">
        <v>1751</v>
      </c>
      <c r="CE398" s="139"/>
      <c r="CF398" s="168"/>
      <c r="CG398" s="143" t="str">
        <f t="shared" si="3"/>
        <v/>
      </c>
      <c r="CH398" s="143" t="str">
        <f t="shared" si="4"/>
        <v/>
      </c>
      <c r="CI398" s="217"/>
      <c r="CJ398" s="143" t="s">
        <v>1752</v>
      </c>
      <c r="CK398" s="163"/>
      <c r="CL398" s="209"/>
      <c r="CM398" s="210"/>
      <c r="CN398" s="210"/>
      <c r="CO398" s="169"/>
      <c r="CP398" s="169"/>
      <c r="CQ398" s="166" t="str">
        <f t="shared" si="5"/>
        <v>SULAWESI TENGGARA</v>
      </c>
    </row>
    <row r="399" spans="1:95" ht="29">
      <c r="A399" s="28">
        <v>398</v>
      </c>
      <c r="B399" s="127" t="s">
        <v>1859</v>
      </c>
      <c r="C399" s="128" t="s">
        <v>1860</v>
      </c>
      <c r="D399" s="129" t="s">
        <v>1750</v>
      </c>
      <c r="E399" s="128" t="s">
        <v>5929</v>
      </c>
      <c r="F399" s="130" t="s">
        <v>5932</v>
      </c>
      <c r="G399" s="131" t="s">
        <v>1727</v>
      </c>
      <c r="H399" s="132" t="s">
        <v>5941</v>
      </c>
      <c r="I399" s="133"/>
      <c r="J399" s="134"/>
      <c r="K399" s="135"/>
      <c r="L399" s="136"/>
      <c r="M399" s="137"/>
      <c r="N399" s="138"/>
      <c r="O399" s="136"/>
      <c r="P399" s="168">
        <v>45714</v>
      </c>
      <c r="Q399" s="140">
        <v>45714</v>
      </c>
      <c r="R399" s="141"/>
      <c r="S399" s="142"/>
      <c r="T399" s="143"/>
      <c r="U399" s="138"/>
      <c r="V399" s="144" t="s">
        <v>110</v>
      </c>
      <c r="W399" s="140">
        <v>37820</v>
      </c>
      <c r="X399" s="143">
        <f ca="1">IF(ISBLANK(W399),"di isi",DATEDIF(W399,NOW(),"y"))</f>
        <v>22</v>
      </c>
      <c r="Y399" s="143" t="str">
        <f ca="1">IF(X399&lt;18,"&lt;18",IF(AND(X399&gt;=18,X399&lt;=20),"18-20",IF(AND(X399&gt;=21,X399&lt;=30),"21-30",IF(AND(X399&gt;=31,X399&lt;=40),"31-40",IF(AND(X399&gt;=41,X399&lt;=50),"41-50",IF(AND(X399&gt;=51,X399&lt;=60),"51-60","&gt;60"))))))</f>
        <v>21-30</v>
      </c>
      <c r="Z399" s="138" t="s">
        <v>72</v>
      </c>
      <c r="AA399" s="138" t="s">
        <v>73</v>
      </c>
      <c r="AB399" s="145" t="s">
        <v>74</v>
      </c>
      <c r="AC399" s="134" t="s">
        <v>556</v>
      </c>
      <c r="AD399" s="146" t="s">
        <v>1861</v>
      </c>
      <c r="AE399" s="146" t="s">
        <v>215</v>
      </c>
      <c r="AF399" s="147"/>
      <c r="AG399" s="148"/>
      <c r="AH399" s="148"/>
      <c r="AI399" s="149" t="s">
        <v>1862</v>
      </c>
      <c r="AJ399" s="150" t="s">
        <v>1863</v>
      </c>
      <c r="AK399" s="151">
        <f>LEN(AJ399)</f>
        <v>16</v>
      </c>
      <c r="AL399" s="130" t="s">
        <v>1864</v>
      </c>
      <c r="AM399" s="169" t="s">
        <v>1865</v>
      </c>
      <c r="AN399" s="247" t="s">
        <v>110</v>
      </c>
      <c r="AO399" s="247" t="s">
        <v>111</v>
      </c>
      <c r="AP399" s="247" t="s">
        <v>80</v>
      </c>
      <c r="AQ399" s="247" t="s">
        <v>81</v>
      </c>
      <c r="AR399" s="221"/>
      <c r="AS399" s="154" t="s">
        <v>1866</v>
      </c>
      <c r="AT399" s="155" t="s">
        <v>1867</v>
      </c>
      <c r="AU399" s="156" t="s">
        <v>1868</v>
      </c>
      <c r="AV399" s="156" t="s">
        <v>85</v>
      </c>
      <c r="AW399" s="159" t="s">
        <v>1869</v>
      </c>
      <c r="AX399" s="169" t="s">
        <v>1870</v>
      </c>
      <c r="AY399" s="169" t="s">
        <v>88</v>
      </c>
      <c r="AZ399" s="159" t="s">
        <v>1871</v>
      </c>
      <c r="BA399" s="146"/>
      <c r="BB399" s="136" t="s">
        <v>91</v>
      </c>
      <c r="BC399" s="160"/>
      <c r="BD399" s="159">
        <v>25028309893</v>
      </c>
      <c r="BE399" s="159" t="s">
        <v>1872</v>
      </c>
      <c r="BF399" s="138" t="s">
        <v>1743</v>
      </c>
      <c r="BG399" s="159" t="s">
        <v>1873</v>
      </c>
      <c r="BH399" s="138" t="s">
        <v>1868</v>
      </c>
      <c r="BI399" s="161" t="s">
        <v>1746</v>
      </c>
      <c r="BJ399" s="161" t="s">
        <v>1874</v>
      </c>
      <c r="BK399" s="139">
        <v>37933</v>
      </c>
      <c r="BL399" s="138" t="s">
        <v>1875</v>
      </c>
      <c r="BM399" s="138" t="s">
        <v>1750</v>
      </c>
      <c r="BN399" s="138">
        <v>45107</v>
      </c>
      <c r="BO399" s="139"/>
      <c r="BP399" s="138"/>
      <c r="BQ399" s="138"/>
      <c r="BR399" s="138"/>
      <c r="BS399" s="139"/>
      <c r="BT399" s="138"/>
      <c r="BU399" s="138"/>
      <c r="BV399" s="138"/>
      <c r="BW399" s="139"/>
      <c r="BX399" s="138"/>
      <c r="BY399" s="138"/>
      <c r="BZ399" s="138"/>
      <c r="CA399" s="139"/>
      <c r="CB399" s="138"/>
      <c r="CC399" s="138"/>
      <c r="CD399" s="138"/>
      <c r="CE399" s="139"/>
      <c r="CF399" s="168"/>
      <c r="CG399" s="143" t="str">
        <f t="shared" si="3"/>
        <v/>
      </c>
      <c r="CH399" s="143" t="str">
        <f t="shared" si="4"/>
        <v/>
      </c>
      <c r="CI399" s="217"/>
      <c r="CJ399" s="143" t="s">
        <v>1752</v>
      </c>
      <c r="CK399" s="163"/>
      <c r="CL399" s="209"/>
      <c r="CM399" s="210"/>
      <c r="CN399" s="210"/>
      <c r="CO399" s="169"/>
      <c r="CP399" s="169"/>
      <c r="CQ399" s="166"/>
    </row>
    <row r="400" spans="1:95" ht="15">
      <c r="A400" s="103">
        <v>399</v>
      </c>
      <c r="B400" s="127" t="s">
        <v>1876</v>
      </c>
      <c r="C400" s="128" t="s">
        <v>1877</v>
      </c>
      <c r="D400" s="129" t="s">
        <v>1750</v>
      </c>
      <c r="E400" s="128" t="s">
        <v>5929</v>
      </c>
      <c r="F400" s="130" t="s">
        <v>5932</v>
      </c>
      <c r="G400" s="131" t="s">
        <v>1727</v>
      </c>
      <c r="H400" s="132" t="s">
        <v>5941</v>
      </c>
      <c r="I400" s="133"/>
      <c r="J400" s="134"/>
      <c r="K400" s="135"/>
      <c r="L400" s="136"/>
      <c r="M400" s="137"/>
      <c r="N400" s="138"/>
      <c r="O400" s="136"/>
      <c r="P400" s="168">
        <v>45714</v>
      </c>
      <c r="Q400" s="140">
        <v>45714</v>
      </c>
      <c r="R400" s="141"/>
      <c r="S400" s="142"/>
      <c r="T400" s="143"/>
      <c r="U400" s="138"/>
      <c r="V400" s="144"/>
      <c r="W400" s="140">
        <v>35455</v>
      </c>
      <c r="X400" s="143">
        <f ca="1">IF(ISBLANK(W400),"di isi",DATEDIF(W400,NOW(),"y"))</f>
        <v>28</v>
      </c>
      <c r="Y400" s="143" t="str">
        <f ca="1">IF(X400&lt;18,"&lt;18",IF(AND(X400&gt;=18,X400&lt;=20),"18-20",IF(AND(X400&gt;=21,X400&lt;=30),"21-30",IF(AND(X400&gt;=31,X400&lt;=40),"31-40",IF(AND(X400&gt;=41,X400&lt;=50),"41-50",IF(AND(X400&gt;=51,X400&lt;=60),"51-60","&gt;60"))))))</f>
        <v>21-30</v>
      </c>
      <c r="Z400" s="138" t="s">
        <v>72</v>
      </c>
      <c r="AA400" s="138" t="s">
        <v>73</v>
      </c>
      <c r="AB400" s="145" t="s">
        <v>328</v>
      </c>
      <c r="AC400" s="134" t="s">
        <v>106</v>
      </c>
      <c r="AD400" s="146" t="s">
        <v>1878</v>
      </c>
      <c r="AE400" s="146" t="s">
        <v>123</v>
      </c>
      <c r="AF400" s="147"/>
      <c r="AG400" s="148"/>
      <c r="AH400" s="148"/>
      <c r="AI400" s="149"/>
      <c r="AJ400" s="150" t="s">
        <v>1879</v>
      </c>
      <c r="AK400" s="151">
        <f>LEN(AJ400)</f>
        <v>16</v>
      </c>
      <c r="AL400" s="130"/>
      <c r="AM400" s="146"/>
      <c r="AN400" s="219"/>
      <c r="AO400" s="219"/>
      <c r="AP400" s="219"/>
      <c r="AQ400" s="219"/>
      <c r="AR400" s="221"/>
      <c r="AS400" s="146"/>
      <c r="AT400" s="155" t="s">
        <v>1880</v>
      </c>
      <c r="AU400" s="156"/>
      <c r="AV400" s="156"/>
      <c r="AW400" s="159"/>
      <c r="AX400" s="169"/>
      <c r="AY400" s="169"/>
      <c r="AZ400" s="159"/>
      <c r="BA400" s="146"/>
      <c r="BB400" s="136" t="s">
        <v>91</v>
      </c>
      <c r="BC400" s="160"/>
      <c r="BD400" s="249">
        <v>25028309802</v>
      </c>
      <c r="BE400" s="159" t="s">
        <v>1881</v>
      </c>
      <c r="BF400" s="138"/>
      <c r="BG400" s="159"/>
      <c r="BH400" s="138"/>
      <c r="BI400" s="161"/>
      <c r="BJ400" s="161"/>
      <c r="BK400" s="139"/>
      <c r="BL400" s="138"/>
      <c r="BM400" s="138"/>
      <c r="BN400" s="138"/>
      <c r="BO400" s="139"/>
      <c r="BP400" s="138"/>
      <c r="BQ400" s="138"/>
      <c r="BR400" s="138"/>
      <c r="BS400" s="139"/>
      <c r="BT400" s="138"/>
      <c r="BU400" s="138"/>
      <c r="BV400" s="138"/>
      <c r="BW400" s="139"/>
      <c r="BX400" s="138"/>
      <c r="BY400" s="138"/>
      <c r="BZ400" s="138"/>
      <c r="CA400" s="139"/>
      <c r="CB400" s="138"/>
      <c r="CC400" s="138"/>
      <c r="CD400" s="138"/>
      <c r="CE400" s="139"/>
      <c r="CF400" s="168"/>
      <c r="CG400" s="143" t="str">
        <f t="shared" si="3"/>
        <v/>
      </c>
      <c r="CH400" s="143" t="str">
        <f t="shared" si="4"/>
        <v/>
      </c>
      <c r="CI400" s="217"/>
      <c r="CJ400" s="143" t="s">
        <v>1752</v>
      </c>
      <c r="CK400" s="163"/>
      <c r="CL400" s="209"/>
      <c r="CM400" s="210"/>
      <c r="CN400" s="210"/>
      <c r="CO400" s="169"/>
      <c r="CP400" s="169"/>
      <c r="CQ400" s="166"/>
    </row>
    <row r="401" spans="1:95" ht="29">
      <c r="A401" s="28">
        <v>400</v>
      </c>
      <c r="B401" s="127" t="s">
        <v>2045</v>
      </c>
      <c r="C401" s="128" t="s">
        <v>2046</v>
      </c>
      <c r="D401" s="129" t="s">
        <v>1750</v>
      </c>
      <c r="E401" s="128" t="s">
        <v>5929</v>
      </c>
      <c r="F401" s="130" t="s">
        <v>5932</v>
      </c>
      <c r="G401" s="131" t="s">
        <v>1727</v>
      </c>
      <c r="H401" s="132" t="s">
        <v>5941</v>
      </c>
      <c r="I401" s="133"/>
      <c r="J401" s="134" t="s">
        <v>2047</v>
      </c>
      <c r="K401" s="135" t="e">
        <f>VLOOKUP(J401,#REF!,3,0)</f>
        <v>#REF!</v>
      </c>
      <c r="L401" s="136"/>
      <c r="M401" s="137"/>
      <c r="N401" s="137"/>
      <c r="O401" s="136"/>
      <c r="P401" s="168">
        <v>45715</v>
      </c>
      <c r="Q401" s="140">
        <v>45715</v>
      </c>
      <c r="R401" s="141" t="str">
        <f ca="1">IF(ISBLANK(Q401),"N.A",DATEDIF($Q401,NOW(),"y")&amp;"."&amp;DATEDIF($Q401,NOW(),"ym"))</f>
        <v>0.8</v>
      </c>
      <c r="S401" s="142">
        <f ca="1">IF(ISBLANK(Q401),"N.A",DATEDIF($Q401,NOW(),"y"))</f>
        <v>0</v>
      </c>
      <c r="T401" s="143" t="str">
        <f ca="1">IF(S401&lt;2,"&lt;2",IF(AND(S401&gt;=2,S401&lt;=5),"2-5",IF(AND(S401&gt;5,S401&lt;=10),"6-10",IF(AND(S401&gt;10,S401&lt;=15),"11-15","&gt;15"))))</f>
        <v>&lt;2</v>
      </c>
      <c r="U401" s="138"/>
      <c r="V401" s="144" t="s">
        <v>2048</v>
      </c>
      <c r="W401" s="140">
        <v>36598</v>
      </c>
      <c r="X401" s="143">
        <f ca="1">IF(ISBLANK(W401),"di isi",DATEDIF(W401,NOW(),"y"))</f>
        <v>25</v>
      </c>
      <c r="Y401" s="143" t="str">
        <f ca="1">IF(X401&lt;18,"&lt;18",IF(AND(X401&gt;=18,X401&lt;=20),"18-20",IF(AND(X401&gt;=21,X401&lt;=30),"21-30",IF(AND(X401&gt;=31,X401&lt;=40),"31-40",IF(AND(X401&gt;=41,X401&lt;=50),"41-50",IF(AND(X401&gt;=51,X401&lt;=60),"51-60","&gt;60"))))))</f>
        <v>21-30</v>
      </c>
      <c r="Z401" s="138" t="s">
        <v>72</v>
      </c>
      <c r="AA401" s="138" t="s">
        <v>73</v>
      </c>
      <c r="AB401" s="145" t="s">
        <v>74</v>
      </c>
      <c r="AC401" s="134" t="s">
        <v>184</v>
      </c>
      <c r="AD401" s="146" t="s">
        <v>2049</v>
      </c>
      <c r="AE401" s="146" t="s">
        <v>1050</v>
      </c>
      <c r="AF401" s="147"/>
      <c r="AG401" s="148"/>
      <c r="AH401" s="148"/>
      <c r="AI401" s="149" t="s">
        <v>2050</v>
      </c>
      <c r="AJ401" s="150" t="s">
        <v>2051</v>
      </c>
      <c r="AK401" s="151">
        <f>LEN(AJ401)</f>
        <v>16</v>
      </c>
      <c r="AL401" s="130" t="s">
        <v>2052</v>
      </c>
      <c r="AM401" s="146" t="s">
        <v>1734</v>
      </c>
      <c r="AN401" s="219" t="s">
        <v>579</v>
      </c>
      <c r="AO401" s="219" t="s">
        <v>253</v>
      </c>
      <c r="AP401" s="219" t="s">
        <v>80</v>
      </c>
      <c r="AQ401" s="219" t="s">
        <v>81</v>
      </c>
      <c r="AR401" s="221" t="str">
        <f>IF(CO401&lt;&gt;"","Ring 1",IF(CP401&lt;&gt;"","Ring 2",IF(CQ401&lt;&gt;"","Ring 3","Ring 4")))</f>
        <v>Ring 4</v>
      </c>
      <c r="AS401" s="154" t="s">
        <v>2053</v>
      </c>
      <c r="AT401" s="155" t="s">
        <v>2054</v>
      </c>
      <c r="AU401" s="156" t="s">
        <v>2055</v>
      </c>
      <c r="AV401" s="156" t="s">
        <v>1741</v>
      </c>
      <c r="AW401" s="159" t="s">
        <v>2056</v>
      </c>
      <c r="AX401" s="169" t="s">
        <v>2057</v>
      </c>
      <c r="AY401" s="169" t="s">
        <v>1774</v>
      </c>
      <c r="AZ401" s="159" t="s">
        <v>2058</v>
      </c>
      <c r="BA401" s="146"/>
      <c r="BB401" s="136" t="s">
        <v>91</v>
      </c>
      <c r="BC401" s="160">
        <v>999389828815000</v>
      </c>
      <c r="BD401" s="159">
        <v>25028309935</v>
      </c>
      <c r="BE401" s="159" t="s">
        <v>2059</v>
      </c>
      <c r="BF401" s="138" t="s">
        <v>1810</v>
      </c>
      <c r="BG401" s="159" t="s">
        <v>2060</v>
      </c>
      <c r="BH401" s="138"/>
      <c r="BI401" s="161"/>
      <c r="BJ401" s="161"/>
      <c r="BK401" s="139"/>
      <c r="BL401" s="138"/>
      <c r="BM401" s="138"/>
      <c r="BN401" s="138"/>
      <c r="BO401" s="139"/>
      <c r="BP401" s="138"/>
      <c r="BQ401" s="138"/>
      <c r="BR401" s="138"/>
      <c r="BS401" s="139"/>
      <c r="BT401" s="138"/>
      <c r="BU401" s="138"/>
      <c r="BV401" s="138"/>
      <c r="BW401" s="139"/>
      <c r="BX401" s="138"/>
      <c r="BY401" s="138"/>
      <c r="BZ401" s="138"/>
      <c r="CA401" s="139"/>
      <c r="CB401" s="138"/>
      <c r="CC401" s="138"/>
      <c r="CD401" s="138"/>
      <c r="CE401" s="139"/>
      <c r="CF401" s="168"/>
      <c r="CG401" s="143" t="str">
        <f t="shared" si="3"/>
        <v/>
      </c>
      <c r="CH401" s="143" t="str">
        <f t="shared" si="4"/>
        <v/>
      </c>
      <c r="CI401" s="217"/>
      <c r="CJ401" s="143" t="s">
        <v>1752</v>
      </c>
      <c r="CK401" s="163"/>
      <c r="CL401" s="209"/>
      <c r="CM401" s="210"/>
      <c r="CN401" s="210"/>
      <c r="CO401" s="169"/>
      <c r="CP401" s="169"/>
      <c r="CQ401" s="166"/>
    </row>
    <row r="402" spans="1:95" ht="29">
      <c r="A402" s="28">
        <v>401</v>
      </c>
      <c r="B402" s="127" t="s">
        <v>2061</v>
      </c>
      <c r="C402" s="128" t="s">
        <v>2062</v>
      </c>
      <c r="D402" s="129" t="s">
        <v>1750</v>
      </c>
      <c r="E402" s="128" t="s">
        <v>5929</v>
      </c>
      <c r="F402" s="130" t="s">
        <v>5932</v>
      </c>
      <c r="G402" s="131" t="s">
        <v>1727</v>
      </c>
      <c r="H402" s="132" t="s">
        <v>5941</v>
      </c>
      <c r="I402" s="133"/>
      <c r="J402" s="134" t="s">
        <v>2047</v>
      </c>
      <c r="K402" s="135" t="e">
        <f>VLOOKUP(J402,#REF!,3,0)</f>
        <v>#REF!</v>
      </c>
      <c r="L402" s="136"/>
      <c r="M402" s="137"/>
      <c r="N402" s="137"/>
      <c r="O402" s="136"/>
      <c r="P402" s="168">
        <v>45729</v>
      </c>
      <c r="Q402" s="140">
        <v>45729</v>
      </c>
      <c r="R402" s="141" t="str">
        <f ca="1">IF(ISBLANK(Q402),"N.A",DATEDIF($Q402,NOW(),"y")&amp;"."&amp;DATEDIF($Q402,NOW(),"ym"))</f>
        <v>0.8</v>
      </c>
      <c r="S402" s="142">
        <f ca="1">IF(ISBLANK(Q402),"N.A",DATEDIF($Q402,NOW(),"y"))</f>
        <v>0</v>
      </c>
      <c r="T402" s="143" t="str">
        <f ca="1">IF(S402&lt;2,"&lt;2",IF(AND(S402&gt;=2,S402&lt;=5),"2-5",IF(AND(S402&gt;5,S402&lt;=10),"6-10",IF(AND(S402&gt;10,S402&lt;=15),"11-15","&gt;15"))))</f>
        <v>&lt;2</v>
      </c>
      <c r="U402" s="138"/>
      <c r="V402" s="144"/>
      <c r="W402" s="140">
        <v>33636</v>
      </c>
      <c r="X402" s="143">
        <f ca="1">IF(ISBLANK(W402),"di isi",DATEDIF(W402,NOW(),"y"))</f>
        <v>33</v>
      </c>
      <c r="Y402" s="143" t="str">
        <f ca="1">IF(X402&lt;18,"&lt;18",IF(AND(X402&gt;=18,X402&lt;=20),"18-20",IF(AND(X402&gt;=21,X402&lt;=30),"21-30",IF(AND(X402&gt;=31,X402&lt;=40),"31-40",IF(AND(X402&gt;=41,X402&lt;=50),"41-50",IF(AND(X402&gt;=51,X402&lt;=60),"51-60","&gt;60"))))))</f>
        <v>31-40</v>
      </c>
      <c r="Z402" s="138" t="s">
        <v>72</v>
      </c>
      <c r="AA402" s="138" t="s">
        <v>73</v>
      </c>
      <c r="AB402" s="145" t="s">
        <v>74</v>
      </c>
      <c r="AC402" s="134" t="s">
        <v>184</v>
      </c>
      <c r="AD402" s="146" t="s">
        <v>351</v>
      </c>
      <c r="AE402" s="146" t="s">
        <v>308</v>
      </c>
      <c r="AF402" s="147"/>
      <c r="AG402" s="148"/>
      <c r="AH402" s="148"/>
      <c r="AI402" s="149"/>
      <c r="AJ402" s="150" t="s">
        <v>2063</v>
      </c>
      <c r="AK402" s="151">
        <f>LEN(AJ402)</f>
        <v>16</v>
      </c>
      <c r="AL402" s="130"/>
      <c r="AM402" s="146"/>
      <c r="AN402" s="219"/>
      <c r="AO402" s="219"/>
      <c r="AP402" s="219"/>
      <c r="AQ402" s="219"/>
      <c r="AR402" s="221" t="str">
        <f>IF(CO402&lt;&gt;"","Ring 1",IF(CP402&lt;&gt;"","Ring 2",IF(CQ402&lt;&gt;"","Ring 3","Ring 4")))</f>
        <v>Ring 4</v>
      </c>
      <c r="AS402" s="146"/>
      <c r="AT402" s="155" t="s">
        <v>2064</v>
      </c>
      <c r="AU402" s="156"/>
      <c r="AV402" s="156"/>
      <c r="AW402" s="159"/>
      <c r="AX402" s="169"/>
      <c r="AY402" s="169"/>
      <c r="AZ402" s="159"/>
      <c r="BA402" s="146"/>
      <c r="BB402" s="136" t="s">
        <v>91</v>
      </c>
      <c r="BC402" s="160"/>
      <c r="BD402" s="239">
        <v>25041380434</v>
      </c>
      <c r="BE402" s="159"/>
      <c r="BF402" s="138"/>
      <c r="BG402" s="159"/>
      <c r="BH402" s="138"/>
      <c r="BI402" s="161"/>
      <c r="BJ402" s="161"/>
      <c r="BK402" s="139"/>
      <c r="BL402" s="138"/>
      <c r="BM402" s="138"/>
      <c r="BN402" s="138"/>
      <c r="BO402" s="139"/>
      <c r="BP402" s="138"/>
      <c r="BQ402" s="138"/>
      <c r="BR402" s="138"/>
      <c r="BS402" s="139"/>
      <c r="BT402" s="138"/>
      <c r="BU402" s="138"/>
      <c r="BV402" s="138"/>
      <c r="BW402" s="139"/>
      <c r="BX402" s="138"/>
      <c r="BY402" s="138"/>
      <c r="BZ402" s="138"/>
      <c r="CA402" s="139"/>
      <c r="CB402" s="138"/>
      <c r="CC402" s="138"/>
      <c r="CD402" s="138"/>
      <c r="CE402" s="139"/>
      <c r="CF402" s="168">
        <v>45955</v>
      </c>
      <c r="CG402" s="143">
        <f>IF($CF402="","",MONTH($CF402))</f>
        <v>10</v>
      </c>
      <c r="CH402" s="143">
        <f>IF($CF402="","",YEAR($CF402))</f>
        <v>2025</v>
      </c>
      <c r="CI402" s="217" t="s">
        <v>2147</v>
      </c>
      <c r="CJ402" s="143" t="s">
        <v>1759</v>
      </c>
      <c r="CK402" s="163"/>
      <c r="CL402" s="209" t="s">
        <v>4762</v>
      </c>
      <c r="CM402" s="210"/>
      <c r="CN402" s="210"/>
      <c r="CO402" s="169"/>
      <c r="CP402" s="169"/>
      <c r="CQ402" s="166"/>
    </row>
    <row r="403" spans="1:95" ht="29">
      <c r="A403" s="103">
        <v>402</v>
      </c>
      <c r="B403" s="127" t="s">
        <v>2101</v>
      </c>
      <c r="C403" s="175" t="s">
        <v>2102</v>
      </c>
      <c r="D403" s="129" t="s">
        <v>1750</v>
      </c>
      <c r="E403" s="128" t="s">
        <v>5929</v>
      </c>
      <c r="F403" s="130" t="s">
        <v>5932</v>
      </c>
      <c r="G403" s="131" t="s">
        <v>1727</v>
      </c>
      <c r="H403" s="132" t="s">
        <v>5941</v>
      </c>
      <c r="I403" s="133"/>
      <c r="J403" s="134" t="s">
        <v>2047</v>
      </c>
      <c r="K403" s="135" t="e">
        <f>VLOOKUP(J403,#REF!,3,0)</f>
        <v>#REF!</v>
      </c>
      <c r="L403" s="136"/>
      <c r="M403" s="137"/>
      <c r="N403" s="137"/>
      <c r="O403" s="136"/>
      <c r="P403" s="168">
        <v>45737</v>
      </c>
      <c r="Q403" s="140">
        <v>45737</v>
      </c>
      <c r="R403" s="141" t="str">
        <f ca="1">IF(ISBLANK(Q403),"N.A",DATEDIF($Q403,NOW(),"y")&amp;"."&amp;DATEDIF($Q403,NOW(),"ym"))</f>
        <v>0.8</v>
      </c>
      <c r="S403" s="142">
        <f ca="1">IF(ISBLANK(Q403),"N.A",DATEDIF($Q403,NOW(),"y"))</f>
        <v>0</v>
      </c>
      <c r="T403" s="143" t="str">
        <f ca="1">IF(S403&lt;2,"&lt;2",IF(AND(S403&gt;=2,S403&lt;=5),"2-5",IF(AND(S403&gt;5,S403&lt;=10),"6-10",IF(AND(S403&gt;10,S403&lt;=15),"11-15","&gt;15"))))</f>
        <v>&lt;2</v>
      </c>
      <c r="U403" s="138"/>
      <c r="V403" s="144" t="s">
        <v>158</v>
      </c>
      <c r="W403" s="140">
        <v>37884</v>
      </c>
      <c r="X403" s="143">
        <f ca="1">IF(ISBLANK(W403),"di isi",DATEDIF(W403,NOW(),"y"))</f>
        <v>22</v>
      </c>
      <c r="Y403" s="143" t="str">
        <f ca="1">IF(X403&lt;18,"&lt;18",IF(AND(X403&gt;=18,X403&lt;=20),"18-20",IF(AND(X403&gt;=21,X403&lt;=30),"21-30",IF(AND(X403&gt;=31,X403&lt;=40),"31-40",IF(AND(X403&gt;=41,X403&lt;=50),"41-50",IF(AND(X403&gt;=51,X403&lt;=60),"51-60","&gt;60"))))))</f>
        <v>21-30</v>
      </c>
      <c r="Z403" s="138" t="s">
        <v>72</v>
      </c>
      <c r="AA403" s="138" t="s">
        <v>73</v>
      </c>
      <c r="AB403" s="145" t="s">
        <v>74</v>
      </c>
      <c r="AC403" s="134" t="s">
        <v>106</v>
      </c>
      <c r="AD403" s="146" t="s">
        <v>1213</v>
      </c>
      <c r="AE403" s="146" t="s">
        <v>123</v>
      </c>
      <c r="AF403" s="147"/>
      <c r="AG403" s="148"/>
      <c r="AH403" s="148"/>
      <c r="AI403" s="149" t="s">
        <v>1119</v>
      </c>
      <c r="AJ403" s="150" t="s">
        <v>2103</v>
      </c>
      <c r="AK403" s="151">
        <f>LEN(AJ403)</f>
        <v>16</v>
      </c>
      <c r="AL403" s="130" t="s">
        <v>2104</v>
      </c>
      <c r="AM403" s="146" t="s">
        <v>1734</v>
      </c>
      <c r="AN403" s="176" t="s">
        <v>158</v>
      </c>
      <c r="AO403" s="176" t="s">
        <v>159</v>
      </c>
      <c r="AP403" s="176" t="s">
        <v>80</v>
      </c>
      <c r="AQ403" s="177" t="s">
        <v>81</v>
      </c>
      <c r="AR403" s="221" t="str">
        <f>IF(CO403&lt;&gt;"","Ring 1",IF(CP403&lt;&gt;"","Ring 2",IF(CQ403&lt;&gt;"","Ring 3","Ring 4")))</f>
        <v>Ring 4</v>
      </c>
      <c r="AS403" s="154" t="s">
        <v>2105</v>
      </c>
      <c r="AT403" s="178" t="s">
        <v>2106</v>
      </c>
      <c r="AU403" s="156" t="s">
        <v>2107</v>
      </c>
      <c r="AV403" s="156" t="s">
        <v>1805</v>
      </c>
      <c r="AW403" s="159" t="s">
        <v>2108</v>
      </c>
      <c r="AX403" s="169" t="s">
        <v>2109</v>
      </c>
      <c r="AY403" s="169" t="s">
        <v>1963</v>
      </c>
      <c r="AZ403" s="159" t="s">
        <v>2110</v>
      </c>
      <c r="BA403" s="169"/>
      <c r="BB403" s="136" t="s">
        <v>91</v>
      </c>
      <c r="BC403" s="160"/>
      <c r="BD403" s="159">
        <v>25041380723</v>
      </c>
      <c r="BE403" s="159" t="s">
        <v>2111</v>
      </c>
      <c r="BF403" s="138" t="s">
        <v>1810</v>
      </c>
      <c r="BG403" s="159" t="s">
        <v>2112</v>
      </c>
      <c r="BH403" s="138"/>
      <c r="BI403" s="161"/>
      <c r="BJ403" s="161"/>
      <c r="BK403" s="139"/>
      <c r="BL403" s="138"/>
      <c r="BM403" s="138"/>
      <c r="BN403" s="138"/>
      <c r="BO403" s="139"/>
      <c r="BP403" s="138"/>
      <c r="BQ403" s="138"/>
      <c r="BR403" s="138"/>
      <c r="BS403" s="139"/>
      <c r="BT403" s="138"/>
      <c r="BU403" s="138"/>
      <c r="BV403" s="138"/>
      <c r="BW403" s="139"/>
      <c r="BX403" s="138"/>
      <c r="BY403" s="138"/>
      <c r="BZ403" s="138"/>
      <c r="CA403" s="139"/>
      <c r="CB403" s="138"/>
      <c r="CC403" s="138"/>
      <c r="CD403" s="138"/>
      <c r="CE403" s="139"/>
      <c r="CF403" s="168">
        <v>45901</v>
      </c>
      <c r="CG403" s="143">
        <f>IF($CF403="","",MONTH($CF403))</f>
        <v>9</v>
      </c>
      <c r="CH403" s="143">
        <f>IF($CF403="","",YEAR($CF403))</f>
        <v>2025</v>
      </c>
      <c r="CI403" s="217" t="s">
        <v>4088</v>
      </c>
      <c r="CJ403" s="143" t="s">
        <v>1759</v>
      </c>
      <c r="CK403" s="163"/>
      <c r="CL403" s="209" t="s">
        <v>2147</v>
      </c>
      <c r="CM403" s="210"/>
      <c r="CN403" s="210"/>
      <c r="CO403" s="169"/>
      <c r="CP403" s="169"/>
      <c r="CQ403" s="166"/>
    </row>
    <row r="404" spans="1:95" ht="29">
      <c r="A404" s="28">
        <v>403</v>
      </c>
      <c r="B404" s="127" t="s">
        <v>2113</v>
      </c>
      <c r="C404" s="128" t="s">
        <v>2114</v>
      </c>
      <c r="D404" s="129" t="s">
        <v>1750</v>
      </c>
      <c r="E404" s="128" t="s">
        <v>5929</v>
      </c>
      <c r="F404" s="130" t="s">
        <v>5932</v>
      </c>
      <c r="G404" s="131" t="s">
        <v>1727</v>
      </c>
      <c r="H404" s="132" t="s">
        <v>5941</v>
      </c>
      <c r="I404" s="133"/>
      <c r="J404" s="134" t="s">
        <v>2047</v>
      </c>
      <c r="K404" s="135" t="e">
        <f>VLOOKUP(J404,#REF!,3,0)</f>
        <v>#REF!</v>
      </c>
      <c r="L404" s="136"/>
      <c r="M404" s="137"/>
      <c r="N404" s="137"/>
      <c r="O404" s="136"/>
      <c r="P404" s="168">
        <v>45737</v>
      </c>
      <c r="Q404" s="140">
        <v>45737</v>
      </c>
      <c r="R404" s="141" t="str">
        <f ca="1">IF(ISBLANK(Q404),"N.A",DATEDIF($Q404,NOW(),"y")&amp;"."&amp;DATEDIF($Q404,NOW(),"ym"))</f>
        <v>0.8</v>
      </c>
      <c r="S404" s="142">
        <f ca="1">IF(ISBLANK(Q404),"N.A",DATEDIF($Q404,NOW(),"y"))</f>
        <v>0</v>
      </c>
      <c r="T404" s="143" t="str">
        <f ca="1">IF(S404&lt;2,"&lt;2",IF(AND(S404&gt;=2,S404&lt;=5),"2-5",IF(AND(S404&gt;5,S404&lt;=10),"6-10",IF(AND(S404&gt;10,S404&lt;=15),"11-15","&gt;15"))))</f>
        <v>&lt;2</v>
      </c>
      <c r="U404" s="138"/>
      <c r="V404" s="144" t="s">
        <v>2115</v>
      </c>
      <c r="W404" s="140">
        <v>34928</v>
      </c>
      <c r="X404" s="143">
        <f ca="1">IF(ISBLANK(W404),"di isi",DATEDIF(W404,NOW(),"y"))</f>
        <v>30</v>
      </c>
      <c r="Y404" s="143" t="str">
        <f ca="1">IF(X404&lt;18,"&lt;18",IF(AND(X404&gt;=18,X404&lt;=20),"18-20",IF(AND(X404&gt;=21,X404&lt;=30),"21-30",IF(AND(X404&gt;=31,X404&lt;=40),"31-40",IF(AND(X404&gt;=41,X404&lt;=50),"41-50",IF(AND(X404&gt;=51,X404&lt;=60),"51-60","&gt;60"))))))</f>
        <v>21-30</v>
      </c>
      <c r="Z404" s="138" t="s">
        <v>72</v>
      </c>
      <c r="AA404" s="138" t="s">
        <v>73</v>
      </c>
      <c r="AB404" s="145" t="s">
        <v>74</v>
      </c>
      <c r="AC404" s="134" t="s">
        <v>242</v>
      </c>
      <c r="AD404" s="146" t="s">
        <v>2116</v>
      </c>
      <c r="AE404" s="146" t="s">
        <v>215</v>
      </c>
      <c r="AF404" s="147"/>
      <c r="AG404" s="148"/>
      <c r="AH404" s="148"/>
      <c r="AI404" s="149" t="s">
        <v>2117</v>
      </c>
      <c r="AJ404" s="144" t="s">
        <v>2118</v>
      </c>
      <c r="AK404" s="151">
        <f>LEN(AJ404)</f>
        <v>16</v>
      </c>
      <c r="AL404" s="130" t="s">
        <v>2119</v>
      </c>
      <c r="AM404" s="146" t="s">
        <v>1734</v>
      </c>
      <c r="AN404" s="247" t="s">
        <v>2119</v>
      </c>
      <c r="AO404" s="247" t="s">
        <v>2120</v>
      </c>
      <c r="AP404" s="247" t="s">
        <v>1405</v>
      </c>
      <c r="AQ404" s="177" t="s">
        <v>81</v>
      </c>
      <c r="AR404" s="221" t="str">
        <f>IF(CO404&lt;&gt;"","Ring 1",IF(CP404&lt;&gt;"","Ring 2",IF(CQ404&lt;&gt;"","Ring 3","Ring 4")))</f>
        <v>Ring 4</v>
      </c>
      <c r="AS404" s="154" t="s">
        <v>2121</v>
      </c>
      <c r="AT404" s="155" t="s">
        <v>2122</v>
      </c>
      <c r="AU404" s="156" t="s">
        <v>2123</v>
      </c>
      <c r="AV404" s="156" t="s">
        <v>1738</v>
      </c>
      <c r="AW404" s="159" t="s">
        <v>2124</v>
      </c>
      <c r="AX404" s="169" t="s">
        <v>2125</v>
      </c>
      <c r="AY404" s="169" t="s">
        <v>2126</v>
      </c>
      <c r="AZ404" s="159" t="s">
        <v>2127</v>
      </c>
      <c r="BA404" s="169"/>
      <c r="BB404" s="136" t="s">
        <v>91</v>
      </c>
      <c r="BC404" s="160"/>
      <c r="BD404" s="159">
        <v>25041380947</v>
      </c>
      <c r="BE404" s="159"/>
      <c r="BF404" s="138" t="s">
        <v>1743</v>
      </c>
      <c r="BG404" s="159" t="s">
        <v>2128</v>
      </c>
      <c r="BH404" s="138" t="s">
        <v>2129</v>
      </c>
      <c r="BI404" s="161" t="s">
        <v>1746</v>
      </c>
      <c r="BJ404" s="161" t="s">
        <v>2119</v>
      </c>
      <c r="BK404" s="139">
        <v>36525</v>
      </c>
      <c r="BL404" s="138" t="s">
        <v>2130</v>
      </c>
      <c r="BM404" s="138" t="s">
        <v>1746</v>
      </c>
      <c r="BN404" s="138" t="s">
        <v>2131</v>
      </c>
      <c r="BO404" s="139">
        <v>44256</v>
      </c>
      <c r="BP404" s="138"/>
      <c r="BQ404" s="138"/>
      <c r="BR404" s="138"/>
      <c r="BS404" s="139"/>
      <c r="BT404" s="138"/>
      <c r="BU404" s="138"/>
      <c r="BV404" s="138"/>
      <c r="BW404" s="139"/>
      <c r="BX404" s="138"/>
      <c r="BY404" s="138"/>
      <c r="BZ404" s="138"/>
      <c r="CA404" s="139"/>
      <c r="CB404" s="138"/>
      <c r="CC404" s="138"/>
      <c r="CD404" s="138"/>
      <c r="CE404" s="139"/>
      <c r="CF404" s="168"/>
      <c r="CG404" s="143" t="str">
        <f t="shared" ref="CG404:CG467" si="6">IF($CF404="","",MONTH($CF404))</f>
        <v/>
      </c>
      <c r="CH404" s="143" t="str">
        <f t="shared" ref="CH404:CH467" si="7">IF($CF404="","",YEAR($CF404))</f>
        <v/>
      </c>
      <c r="CI404" s="217"/>
      <c r="CJ404" s="143" t="s">
        <v>1752</v>
      </c>
      <c r="CK404" s="163"/>
      <c r="CL404" s="209"/>
      <c r="CM404" s="210"/>
      <c r="CN404" s="210"/>
      <c r="CO404" s="169"/>
      <c r="CP404" s="169"/>
      <c r="CQ404" s="166"/>
    </row>
    <row r="405" spans="1:95" ht="29">
      <c r="A405" s="28">
        <v>404</v>
      </c>
      <c r="B405" s="127" t="s">
        <v>2262</v>
      </c>
      <c r="C405" s="128" t="s">
        <v>2263</v>
      </c>
      <c r="D405" s="129" t="s">
        <v>1750</v>
      </c>
      <c r="E405" s="128" t="s">
        <v>5929</v>
      </c>
      <c r="F405" s="130" t="s">
        <v>5932</v>
      </c>
      <c r="G405" s="131" t="s">
        <v>1727</v>
      </c>
      <c r="H405" s="132" t="s">
        <v>5941</v>
      </c>
      <c r="I405" s="133"/>
      <c r="J405" s="134"/>
      <c r="K405" s="135"/>
      <c r="L405" s="136"/>
      <c r="M405" s="137"/>
      <c r="N405" s="138"/>
      <c r="O405" s="136"/>
      <c r="P405" s="168">
        <v>45744</v>
      </c>
      <c r="Q405" s="140">
        <v>45744</v>
      </c>
      <c r="R405" s="141"/>
      <c r="S405" s="142"/>
      <c r="T405" s="143"/>
      <c r="U405" s="138"/>
      <c r="V405" s="144" t="s">
        <v>311</v>
      </c>
      <c r="W405" s="140">
        <v>38121</v>
      </c>
      <c r="X405" s="143">
        <f ca="1">IF(ISBLANK(W405),"di isi",DATEDIF(W405,NOW(),"y"))</f>
        <v>21</v>
      </c>
      <c r="Y405" s="143" t="str">
        <f ca="1">IF(X405&lt;18,"&lt;18",IF(AND(X405&gt;=18,X405&lt;=20),"18-20",IF(AND(X405&gt;=21,X405&lt;=30),"21-30",IF(AND(X405&gt;=31,X405&lt;=40),"31-40",IF(AND(X405&gt;=41,X405&lt;=50),"41-50",IF(AND(X405&gt;=51,X405&lt;=60),"51-60","&gt;60"))))))</f>
        <v>21-30</v>
      </c>
      <c r="Z405" s="138" t="s">
        <v>72</v>
      </c>
      <c r="AA405" s="138" t="s">
        <v>73</v>
      </c>
      <c r="AB405" s="145" t="s">
        <v>74</v>
      </c>
      <c r="AC405" s="134" t="s">
        <v>242</v>
      </c>
      <c r="AD405" s="146" t="s">
        <v>2264</v>
      </c>
      <c r="AE405" s="146" t="s">
        <v>215</v>
      </c>
      <c r="AF405" s="147"/>
      <c r="AG405" s="148"/>
      <c r="AH405" s="148"/>
      <c r="AI405" s="149" t="s">
        <v>2265</v>
      </c>
      <c r="AJ405" s="144" t="s">
        <v>2266</v>
      </c>
      <c r="AK405" s="151">
        <f>LEN(AJ405)</f>
        <v>16</v>
      </c>
      <c r="AL405" s="130" t="s">
        <v>2267</v>
      </c>
      <c r="AM405" s="146" t="s">
        <v>1734</v>
      </c>
      <c r="AN405" s="247" t="s">
        <v>311</v>
      </c>
      <c r="AO405" s="247" t="s">
        <v>311</v>
      </c>
      <c r="AP405" s="247" t="s">
        <v>80</v>
      </c>
      <c r="AQ405" s="219" t="s">
        <v>81</v>
      </c>
      <c r="AR405" s="221"/>
      <c r="AS405" s="154" t="s">
        <v>2268</v>
      </c>
      <c r="AT405" s="150" t="s">
        <v>2269</v>
      </c>
      <c r="AU405" s="156" t="s">
        <v>2270</v>
      </c>
      <c r="AV405" s="156" t="s">
        <v>1738</v>
      </c>
      <c r="AW405" s="159" t="s">
        <v>2271</v>
      </c>
      <c r="AX405" s="169" t="s">
        <v>2272</v>
      </c>
      <c r="AY405" s="169" t="s">
        <v>1963</v>
      </c>
      <c r="AZ405" s="159" t="s">
        <v>2273</v>
      </c>
      <c r="BA405" s="169"/>
      <c r="BB405" s="136" t="s">
        <v>91</v>
      </c>
      <c r="BC405" s="160"/>
      <c r="BD405" s="239" t="s">
        <v>2274</v>
      </c>
      <c r="BE405" s="159"/>
      <c r="BF405" s="138" t="s">
        <v>1743</v>
      </c>
      <c r="BG405" s="159" t="s">
        <v>2275</v>
      </c>
      <c r="BH405" s="138"/>
      <c r="BI405" s="161"/>
      <c r="BJ405" s="161"/>
      <c r="BK405" s="139"/>
      <c r="BL405" s="138"/>
      <c r="BM405" s="138"/>
      <c r="BN405" s="138"/>
      <c r="BO405" s="139"/>
      <c r="BP405" s="138"/>
      <c r="BQ405" s="138"/>
      <c r="BR405" s="138"/>
      <c r="BS405" s="139"/>
      <c r="BT405" s="138"/>
      <c r="BU405" s="138"/>
      <c r="BV405" s="138"/>
      <c r="BW405" s="139"/>
      <c r="BX405" s="138"/>
      <c r="BY405" s="138"/>
      <c r="BZ405" s="138"/>
      <c r="CA405" s="139"/>
      <c r="CB405" s="138"/>
      <c r="CC405" s="138"/>
      <c r="CD405" s="138"/>
      <c r="CE405" s="139"/>
      <c r="CF405" s="168"/>
      <c r="CG405" s="143" t="str">
        <f t="shared" si="6"/>
        <v/>
      </c>
      <c r="CH405" s="143" t="str">
        <f t="shared" si="7"/>
        <v/>
      </c>
      <c r="CI405" s="217"/>
      <c r="CJ405" s="143" t="s">
        <v>1752</v>
      </c>
      <c r="CK405" s="163"/>
      <c r="CL405" s="209"/>
      <c r="CM405" s="210"/>
      <c r="CN405" s="210"/>
      <c r="CO405" s="169"/>
      <c r="CP405" s="169"/>
      <c r="CQ405" s="166"/>
    </row>
    <row r="406" spans="1:95" ht="29">
      <c r="A406" s="103">
        <v>405</v>
      </c>
      <c r="B406" s="127" t="s">
        <v>2757</v>
      </c>
      <c r="C406" s="128" t="s">
        <v>2758</v>
      </c>
      <c r="D406" s="129" t="s">
        <v>1750</v>
      </c>
      <c r="E406" s="128" t="s">
        <v>5929</v>
      </c>
      <c r="F406" s="130" t="s">
        <v>5932</v>
      </c>
      <c r="G406" s="131" t="s">
        <v>1727</v>
      </c>
      <c r="H406" s="132" t="s">
        <v>5941</v>
      </c>
      <c r="I406" s="133"/>
      <c r="J406" s="134"/>
      <c r="K406" s="135"/>
      <c r="L406" s="136"/>
      <c r="M406" s="137"/>
      <c r="N406" s="138"/>
      <c r="O406" s="136"/>
      <c r="P406" s="168">
        <v>45772</v>
      </c>
      <c r="Q406" s="140">
        <v>45772</v>
      </c>
      <c r="R406" s="141"/>
      <c r="S406" s="142"/>
      <c r="T406" s="143"/>
      <c r="U406" s="138"/>
      <c r="V406" s="144" t="s">
        <v>2759</v>
      </c>
      <c r="W406" s="140">
        <v>37752</v>
      </c>
      <c r="X406" s="143">
        <f ca="1">IF(ISBLANK(W406),"di isi",DATEDIF(W406,NOW(),"y"))</f>
        <v>22</v>
      </c>
      <c r="Y406" s="143" t="str">
        <f ca="1">IF(X406&lt;18,"&lt;18",IF(AND(X406&gt;=18,X406&lt;=20),"18-20",IF(AND(X406&gt;=21,X406&lt;=30),"21-30",IF(AND(X406&gt;=31,X406&lt;=40),"31-40",IF(AND(X406&gt;=41,X406&lt;=50),"41-50",IF(AND(X406&gt;=51,X406&lt;=60),"51-60","&gt;60"))))))</f>
        <v>21-30</v>
      </c>
      <c r="Z406" s="138" t="s">
        <v>72</v>
      </c>
      <c r="AA406" s="138" t="s">
        <v>73</v>
      </c>
      <c r="AB406" s="145" t="s">
        <v>74</v>
      </c>
      <c r="AC406" s="134" t="s">
        <v>242</v>
      </c>
      <c r="AD406" s="146" t="s">
        <v>2760</v>
      </c>
      <c r="AE406" s="146" t="s">
        <v>215</v>
      </c>
      <c r="AF406" s="147"/>
      <c r="AG406" s="148"/>
      <c r="AH406" s="148"/>
      <c r="AI406" s="149" t="s">
        <v>2761</v>
      </c>
      <c r="AJ406" s="144" t="s">
        <v>2762</v>
      </c>
      <c r="AK406" s="151">
        <f>LEN(AJ406)</f>
        <v>16</v>
      </c>
      <c r="AL406" s="130" t="s">
        <v>2763</v>
      </c>
      <c r="AM406" s="146" t="s">
        <v>2087</v>
      </c>
      <c r="AN406" s="247" t="s">
        <v>289</v>
      </c>
      <c r="AO406" s="247" t="s">
        <v>253</v>
      </c>
      <c r="AP406" s="247" t="s">
        <v>80</v>
      </c>
      <c r="AQ406" s="219" t="s">
        <v>81</v>
      </c>
      <c r="AR406" s="221"/>
      <c r="AS406" s="154" t="s">
        <v>2764</v>
      </c>
      <c r="AT406" s="155" t="s">
        <v>2765</v>
      </c>
      <c r="AU406" s="156" t="s">
        <v>2766</v>
      </c>
      <c r="AV406" s="156" t="s">
        <v>1738</v>
      </c>
      <c r="AW406" s="159" t="s">
        <v>2765</v>
      </c>
      <c r="AX406" s="169" t="s">
        <v>2767</v>
      </c>
      <c r="AY406" s="169" t="s">
        <v>1805</v>
      </c>
      <c r="AZ406" s="159" t="s">
        <v>2768</v>
      </c>
      <c r="BA406" s="169"/>
      <c r="BB406" s="136" t="s">
        <v>91</v>
      </c>
      <c r="BC406" s="160"/>
      <c r="BD406" s="159" t="s">
        <v>2769</v>
      </c>
      <c r="BE406" s="159" t="s">
        <v>1995</v>
      </c>
      <c r="BF406" s="138" t="s">
        <v>1810</v>
      </c>
      <c r="BG406" s="159" t="s">
        <v>2770</v>
      </c>
      <c r="BH406" s="138"/>
      <c r="BI406" s="161"/>
      <c r="BJ406" s="161"/>
      <c r="BK406" s="139"/>
      <c r="BL406" s="138"/>
      <c r="BM406" s="138"/>
      <c r="BN406" s="138"/>
      <c r="BO406" s="139"/>
      <c r="BP406" s="138"/>
      <c r="BQ406" s="138"/>
      <c r="BR406" s="138"/>
      <c r="BS406" s="139"/>
      <c r="BT406" s="138"/>
      <c r="BU406" s="138"/>
      <c r="BV406" s="138"/>
      <c r="BW406" s="139"/>
      <c r="BX406" s="138"/>
      <c r="BY406" s="138"/>
      <c r="BZ406" s="138"/>
      <c r="CA406" s="139"/>
      <c r="CB406" s="138"/>
      <c r="CC406" s="138"/>
      <c r="CD406" s="138"/>
      <c r="CE406" s="139"/>
      <c r="CF406" s="168"/>
      <c r="CG406" s="143" t="str">
        <f t="shared" si="6"/>
        <v/>
      </c>
      <c r="CH406" s="143" t="str">
        <f t="shared" si="7"/>
        <v/>
      </c>
      <c r="CI406" s="217"/>
      <c r="CJ406" s="143" t="s">
        <v>1752</v>
      </c>
      <c r="CK406" s="163"/>
      <c r="CL406" s="209"/>
      <c r="CM406" s="210"/>
      <c r="CN406" s="210"/>
      <c r="CO406" s="169"/>
      <c r="CP406" s="169"/>
      <c r="CQ406" s="166"/>
    </row>
    <row r="407" spans="1:95" ht="29">
      <c r="A407" s="28">
        <v>406</v>
      </c>
      <c r="B407" s="127" t="s">
        <v>2987</v>
      </c>
      <c r="C407" s="128" t="s">
        <v>2988</v>
      </c>
      <c r="D407" s="129" t="s">
        <v>1750</v>
      </c>
      <c r="E407" s="128" t="s">
        <v>5929</v>
      </c>
      <c r="F407" s="130" t="s">
        <v>5932</v>
      </c>
      <c r="G407" s="131" t="s">
        <v>1727</v>
      </c>
      <c r="H407" s="132" t="s">
        <v>5941</v>
      </c>
      <c r="I407" s="133"/>
      <c r="J407" s="134"/>
      <c r="K407" s="135"/>
      <c r="L407" s="136"/>
      <c r="M407" s="137"/>
      <c r="N407" s="138"/>
      <c r="O407" s="136"/>
      <c r="P407" s="168">
        <v>45786</v>
      </c>
      <c r="Q407" s="140">
        <v>45786</v>
      </c>
      <c r="R407" s="141"/>
      <c r="S407" s="142"/>
      <c r="T407" s="143"/>
      <c r="U407" s="138"/>
      <c r="V407" s="144" t="s">
        <v>2989</v>
      </c>
      <c r="W407" s="140">
        <v>37501</v>
      </c>
      <c r="X407" s="143">
        <f ca="1">IF(ISBLANK(W407),"di isi",DATEDIF(W407,NOW(),"y"))</f>
        <v>23</v>
      </c>
      <c r="Y407" s="143" t="str">
        <f ca="1">IF(X407&lt;18,"&lt;18",IF(AND(X407&gt;=18,X407&lt;=20),"18-20",IF(AND(X407&gt;=21,X407&lt;=30),"21-30",IF(AND(X407&gt;=31,X407&lt;=40),"31-40",IF(AND(X407&gt;=41,X407&lt;=50),"41-50",IF(AND(X407&gt;=51,X407&lt;=60),"51-60","&gt;60"))))))</f>
        <v>21-30</v>
      </c>
      <c r="Z407" s="138" t="s">
        <v>72</v>
      </c>
      <c r="AA407" s="138" t="s">
        <v>73</v>
      </c>
      <c r="AB407" s="145" t="s">
        <v>74</v>
      </c>
      <c r="AC407" s="134" t="s">
        <v>200</v>
      </c>
      <c r="AD407" s="146" t="s">
        <v>108</v>
      </c>
      <c r="AE407" s="146" t="s">
        <v>123</v>
      </c>
      <c r="AF407" s="147"/>
      <c r="AG407" s="148"/>
      <c r="AH407" s="148"/>
      <c r="AI407" s="149"/>
      <c r="AJ407" s="144" t="s">
        <v>2990</v>
      </c>
      <c r="AK407" s="151">
        <f>LEN(AJ407)</f>
        <v>16</v>
      </c>
      <c r="AL407" s="130" t="s">
        <v>2991</v>
      </c>
      <c r="AM407" s="146" t="s">
        <v>2635</v>
      </c>
      <c r="AN407" s="247" t="s">
        <v>159</v>
      </c>
      <c r="AO407" s="247" t="s">
        <v>159</v>
      </c>
      <c r="AP407" s="247" t="s">
        <v>80</v>
      </c>
      <c r="AQ407" s="219" t="s">
        <v>81</v>
      </c>
      <c r="AR407" s="221"/>
      <c r="AS407" s="154" t="s">
        <v>2992</v>
      </c>
      <c r="AT407" s="155" t="s">
        <v>2993</v>
      </c>
      <c r="AU407" s="156" t="s">
        <v>2994</v>
      </c>
      <c r="AV407" s="156" t="s">
        <v>1738</v>
      </c>
      <c r="AW407" s="159" t="s">
        <v>2995</v>
      </c>
      <c r="AX407" s="169" t="s">
        <v>2996</v>
      </c>
      <c r="AY407" s="169" t="s">
        <v>1741</v>
      </c>
      <c r="AZ407" s="159" t="s">
        <v>2997</v>
      </c>
      <c r="BA407" s="169"/>
      <c r="BB407" s="136" t="s">
        <v>91</v>
      </c>
      <c r="BC407" s="160">
        <v>537622896815000</v>
      </c>
      <c r="BD407" s="243" t="s">
        <v>2998</v>
      </c>
      <c r="BE407" s="159"/>
      <c r="BF407" s="184" t="s">
        <v>1743</v>
      </c>
      <c r="BG407" s="159" t="s">
        <v>2999</v>
      </c>
      <c r="BH407" s="138" t="s">
        <v>3000</v>
      </c>
      <c r="BI407" s="161" t="s">
        <v>1746</v>
      </c>
      <c r="BJ407" s="161" t="s">
        <v>159</v>
      </c>
      <c r="BK407" s="139">
        <v>37936</v>
      </c>
      <c r="BL407" s="138" t="s">
        <v>3001</v>
      </c>
      <c r="BM407" s="138" t="s">
        <v>1750</v>
      </c>
      <c r="BN407" s="138" t="s">
        <v>80</v>
      </c>
      <c r="BO407" s="139">
        <v>43953</v>
      </c>
      <c r="BP407" s="138" t="s">
        <v>3002</v>
      </c>
      <c r="BQ407" s="138" t="s">
        <v>1746</v>
      </c>
      <c r="BR407" s="138" t="s">
        <v>80</v>
      </c>
      <c r="BS407" s="139">
        <v>44506</v>
      </c>
      <c r="BT407" s="138"/>
      <c r="BU407" s="138"/>
      <c r="BV407" s="138"/>
      <c r="BW407" s="139"/>
      <c r="BX407" s="138"/>
      <c r="BY407" s="138"/>
      <c r="BZ407" s="138"/>
      <c r="CA407" s="139"/>
      <c r="CB407" s="138"/>
      <c r="CC407" s="138"/>
      <c r="CD407" s="138"/>
      <c r="CE407" s="139"/>
      <c r="CF407" s="168"/>
      <c r="CG407" s="143" t="str">
        <f t="shared" si="6"/>
        <v/>
      </c>
      <c r="CH407" s="143" t="str">
        <f t="shared" si="7"/>
        <v/>
      </c>
      <c r="CI407" s="217"/>
      <c r="CJ407" s="143" t="s">
        <v>1752</v>
      </c>
      <c r="CK407" s="163"/>
      <c r="CL407" s="209"/>
      <c r="CM407" s="210"/>
      <c r="CN407" s="210"/>
      <c r="CO407" s="169"/>
      <c r="CP407" s="169"/>
      <c r="CQ407" s="166"/>
    </row>
    <row r="408" spans="1:95" ht="15">
      <c r="A408" s="28">
        <v>407</v>
      </c>
      <c r="B408" s="127" t="s">
        <v>3169</v>
      </c>
      <c r="C408" s="128" t="s">
        <v>3170</v>
      </c>
      <c r="D408" s="129" t="s">
        <v>1750</v>
      </c>
      <c r="E408" s="128" t="s">
        <v>5929</v>
      </c>
      <c r="F408" s="130" t="s">
        <v>5932</v>
      </c>
      <c r="G408" s="131" t="s">
        <v>1727</v>
      </c>
      <c r="H408" s="132" t="s">
        <v>5941</v>
      </c>
      <c r="I408" s="133"/>
      <c r="J408" s="134"/>
      <c r="K408" s="135"/>
      <c r="L408" s="136"/>
      <c r="M408" s="137"/>
      <c r="N408" s="138"/>
      <c r="O408" s="136"/>
      <c r="P408" s="168">
        <v>45786</v>
      </c>
      <c r="Q408" s="140">
        <v>45786</v>
      </c>
      <c r="R408" s="141"/>
      <c r="S408" s="142"/>
      <c r="T408" s="143"/>
      <c r="U408" s="138"/>
      <c r="V408" s="144" t="s">
        <v>3171</v>
      </c>
      <c r="W408" s="140">
        <v>36678</v>
      </c>
      <c r="X408" s="143">
        <f ca="1">IF(ISBLANK(W408),"di isi",DATEDIF(W408,NOW(),"y"))</f>
        <v>25</v>
      </c>
      <c r="Y408" s="143" t="str">
        <f ca="1">IF(X408&lt;18,"&lt;18",IF(AND(X408&gt;=18,X408&lt;=20),"18-20",IF(AND(X408&gt;=21,X408&lt;=30),"21-30",IF(AND(X408&gt;=31,X408&lt;=40),"31-40",IF(AND(X408&gt;=41,X408&lt;=50),"41-50",IF(AND(X408&gt;=51,X408&lt;=60),"51-60","&gt;60"))))))</f>
        <v>21-30</v>
      </c>
      <c r="Z408" s="138" t="s">
        <v>72</v>
      </c>
      <c r="AA408" s="138" t="s">
        <v>73</v>
      </c>
      <c r="AB408" s="145" t="s">
        <v>328</v>
      </c>
      <c r="AC408" s="134" t="s">
        <v>184</v>
      </c>
      <c r="AD408" s="146" t="s">
        <v>351</v>
      </c>
      <c r="AE408" s="146" t="s">
        <v>308</v>
      </c>
      <c r="AF408" s="147"/>
      <c r="AG408" s="148"/>
      <c r="AH408" s="148"/>
      <c r="AI408" s="164" t="s">
        <v>3172</v>
      </c>
      <c r="AJ408" s="144" t="s">
        <v>3173</v>
      </c>
      <c r="AK408" s="151">
        <f>LEN(AJ408)</f>
        <v>16</v>
      </c>
      <c r="AL408" s="130" t="s">
        <v>2800</v>
      </c>
      <c r="AM408" s="146" t="s">
        <v>3174</v>
      </c>
      <c r="AN408" s="247" t="s">
        <v>332</v>
      </c>
      <c r="AO408" s="247" t="s">
        <v>333</v>
      </c>
      <c r="AP408" s="247" t="s">
        <v>80</v>
      </c>
      <c r="AQ408" s="219" t="s">
        <v>81</v>
      </c>
      <c r="AR408" s="221"/>
      <c r="AS408" s="154" t="s">
        <v>3175</v>
      </c>
      <c r="AT408" s="155" t="s">
        <v>3176</v>
      </c>
      <c r="AU408" s="156" t="s">
        <v>3177</v>
      </c>
      <c r="AV408" s="156" t="s">
        <v>1741</v>
      </c>
      <c r="AW408" s="159" t="s">
        <v>3178</v>
      </c>
      <c r="AX408" s="169" t="s">
        <v>3179</v>
      </c>
      <c r="AY408" s="169" t="s">
        <v>2197</v>
      </c>
      <c r="AZ408" s="159" t="s">
        <v>3180</v>
      </c>
      <c r="BA408" s="169"/>
      <c r="BB408" s="136" t="s">
        <v>91</v>
      </c>
      <c r="BC408" s="160"/>
      <c r="BD408" s="159" t="s">
        <v>3181</v>
      </c>
      <c r="BE408" s="159"/>
      <c r="BF408" s="138" t="s">
        <v>1810</v>
      </c>
      <c r="BG408" s="159" t="s">
        <v>3182</v>
      </c>
      <c r="BH408" s="138"/>
      <c r="BI408" s="161"/>
      <c r="BJ408" s="161"/>
      <c r="BK408" s="139"/>
      <c r="BL408" s="138"/>
      <c r="BM408" s="138"/>
      <c r="BN408" s="138"/>
      <c r="BO408" s="139"/>
      <c r="BP408" s="138"/>
      <c r="BQ408" s="138"/>
      <c r="BR408" s="138"/>
      <c r="BS408" s="139"/>
      <c r="BT408" s="138"/>
      <c r="BU408" s="138"/>
      <c r="BV408" s="138"/>
      <c r="BW408" s="139"/>
      <c r="BX408" s="138"/>
      <c r="BY408" s="138"/>
      <c r="BZ408" s="138"/>
      <c r="CA408" s="139"/>
      <c r="CB408" s="138"/>
      <c r="CC408" s="138"/>
      <c r="CD408" s="138"/>
      <c r="CE408" s="139"/>
      <c r="CF408" s="168"/>
      <c r="CG408" s="143" t="str">
        <f t="shared" si="6"/>
        <v/>
      </c>
      <c r="CH408" s="143" t="str">
        <f t="shared" si="7"/>
        <v/>
      </c>
      <c r="CI408" s="217"/>
      <c r="CJ408" s="143" t="s">
        <v>1752</v>
      </c>
      <c r="CK408" s="163"/>
      <c r="CL408" s="209"/>
      <c r="CM408" s="210"/>
      <c r="CN408" s="210"/>
      <c r="CO408" s="169"/>
      <c r="CP408" s="169"/>
      <c r="CQ408" s="166"/>
    </row>
    <row r="409" spans="1:95" ht="29">
      <c r="A409" s="103">
        <v>408</v>
      </c>
      <c r="B409" s="127" t="s">
        <v>3308</v>
      </c>
      <c r="C409" s="128" t="s">
        <v>3309</v>
      </c>
      <c r="D409" s="129" t="s">
        <v>1750</v>
      </c>
      <c r="E409" s="128" t="s">
        <v>5929</v>
      </c>
      <c r="F409" s="130" t="s">
        <v>5932</v>
      </c>
      <c r="G409" s="131" t="s">
        <v>1727</v>
      </c>
      <c r="H409" s="132" t="s">
        <v>5941</v>
      </c>
      <c r="I409" s="133"/>
      <c r="J409" s="134"/>
      <c r="K409" s="135"/>
      <c r="L409" s="136"/>
      <c r="M409" s="137"/>
      <c r="N409" s="138"/>
      <c r="O409" s="136"/>
      <c r="P409" s="168">
        <v>45786</v>
      </c>
      <c r="Q409" s="140">
        <v>45786</v>
      </c>
      <c r="R409" s="141"/>
      <c r="S409" s="142"/>
      <c r="T409" s="143"/>
      <c r="U409" s="138"/>
      <c r="V409" s="144" t="s">
        <v>289</v>
      </c>
      <c r="W409" s="140">
        <v>38396</v>
      </c>
      <c r="X409" s="143">
        <f ca="1">IF(ISBLANK(W409),"di isi",DATEDIF(W409,NOW(),"y"))</f>
        <v>20</v>
      </c>
      <c r="Y409" s="143" t="str">
        <f ca="1">IF(X409&lt;18,"&lt;18",IF(AND(X409&gt;=18,X409&lt;=20),"18-20",IF(AND(X409&gt;=21,X409&lt;=30),"21-30",IF(AND(X409&gt;=31,X409&lt;=40),"31-40",IF(AND(X409&gt;=41,X409&lt;=50),"41-50",IF(AND(X409&gt;=51,X409&lt;=60),"51-60","&gt;60"))))))</f>
        <v>18-20</v>
      </c>
      <c r="Z409" s="138" t="s">
        <v>72</v>
      </c>
      <c r="AA409" s="138" t="s">
        <v>73</v>
      </c>
      <c r="AB409" s="145" t="s">
        <v>74</v>
      </c>
      <c r="AC409" s="134" t="s">
        <v>106</v>
      </c>
      <c r="AD409" s="146" t="s">
        <v>286</v>
      </c>
      <c r="AE409" s="146" t="s">
        <v>123</v>
      </c>
      <c r="AF409" s="147"/>
      <c r="AG409" s="148"/>
      <c r="AH409" s="148"/>
      <c r="AI409" s="149" t="s">
        <v>1573</v>
      </c>
      <c r="AJ409" s="144" t="s">
        <v>3310</v>
      </c>
      <c r="AK409" s="151">
        <f>LEN(AJ409)</f>
        <v>16</v>
      </c>
      <c r="AL409" s="130" t="s">
        <v>3311</v>
      </c>
      <c r="AM409" s="146" t="s">
        <v>1959</v>
      </c>
      <c r="AN409" s="247" t="s">
        <v>289</v>
      </c>
      <c r="AO409" s="247" t="s">
        <v>253</v>
      </c>
      <c r="AP409" s="247" t="s">
        <v>80</v>
      </c>
      <c r="AQ409" s="219" t="s">
        <v>81</v>
      </c>
      <c r="AR409" s="221"/>
      <c r="AS409" s="154" t="s">
        <v>3312</v>
      </c>
      <c r="AT409" s="155" t="s">
        <v>3313</v>
      </c>
      <c r="AU409" s="156" t="s">
        <v>3314</v>
      </c>
      <c r="AV409" s="156" t="s">
        <v>1787</v>
      </c>
      <c r="AW409" s="159" t="s">
        <v>3315</v>
      </c>
      <c r="AX409" s="169" t="s">
        <v>3316</v>
      </c>
      <c r="AY409" s="169" t="s">
        <v>1854</v>
      </c>
      <c r="AZ409" s="159" t="s">
        <v>3317</v>
      </c>
      <c r="BA409" s="169"/>
      <c r="BB409" s="136" t="s">
        <v>91</v>
      </c>
      <c r="BC409" s="160"/>
      <c r="BD409" s="183" t="s">
        <v>3318</v>
      </c>
      <c r="BE409" s="159"/>
      <c r="BF409" s="138" t="s">
        <v>1810</v>
      </c>
      <c r="BG409" s="159" t="s">
        <v>3319</v>
      </c>
      <c r="BH409" s="138"/>
      <c r="BI409" s="161"/>
      <c r="BJ409" s="161"/>
      <c r="BK409" s="139"/>
      <c r="BL409" s="138"/>
      <c r="BM409" s="138"/>
      <c r="BN409" s="138"/>
      <c r="BO409" s="139"/>
      <c r="BP409" s="138"/>
      <c r="BQ409" s="138"/>
      <c r="BR409" s="138"/>
      <c r="BS409" s="139"/>
      <c r="BT409" s="138"/>
      <c r="BU409" s="138"/>
      <c r="BV409" s="138"/>
      <c r="BW409" s="139"/>
      <c r="BX409" s="138"/>
      <c r="BY409" s="138"/>
      <c r="BZ409" s="138"/>
      <c r="CA409" s="139"/>
      <c r="CB409" s="138"/>
      <c r="CC409" s="138"/>
      <c r="CD409" s="138"/>
      <c r="CE409" s="139"/>
      <c r="CF409" s="168"/>
      <c r="CG409" s="143" t="str">
        <f t="shared" si="6"/>
        <v/>
      </c>
      <c r="CH409" s="143" t="str">
        <f t="shared" si="7"/>
        <v/>
      </c>
      <c r="CI409" s="217"/>
      <c r="CJ409" s="143" t="s">
        <v>1752</v>
      </c>
      <c r="CK409" s="163"/>
      <c r="CL409" s="209"/>
      <c r="CM409" s="210"/>
      <c r="CN409" s="210"/>
      <c r="CO409" s="169"/>
      <c r="CP409" s="169"/>
      <c r="CQ409" s="166"/>
    </row>
    <row r="410" spans="1:95" ht="29">
      <c r="A410" s="28">
        <v>409</v>
      </c>
      <c r="B410" s="127" t="s">
        <v>3334</v>
      </c>
      <c r="C410" s="128" t="s">
        <v>3335</v>
      </c>
      <c r="D410" s="129" t="s">
        <v>1750</v>
      </c>
      <c r="E410" s="128" t="s">
        <v>5929</v>
      </c>
      <c r="F410" s="130" t="s">
        <v>5932</v>
      </c>
      <c r="G410" s="131" t="s">
        <v>1727</v>
      </c>
      <c r="H410" s="132" t="s">
        <v>5941</v>
      </c>
      <c r="I410" s="133"/>
      <c r="J410" s="134"/>
      <c r="K410" s="135"/>
      <c r="L410" s="136"/>
      <c r="M410" s="137"/>
      <c r="N410" s="138"/>
      <c r="O410" s="136"/>
      <c r="P410" s="168">
        <v>45775</v>
      </c>
      <c r="Q410" s="140">
        <v>45775</v>
      </c>
      <c r="R410" s="141"/>
      <c r="S410" s="142"/>
      <c r="T410" s="143"/>
      <c r="U410" s="138"/>
      <c r="V410" s="144" t="s">
        <v>876</v>
      </c>
      <c r="W410" s="140">
        <v>36865</v>
      </c>
      <c r="X410" s="143">
        <f ca="1">IF(ISBLANK(W410),"di isi",DATEDIF(W410,NOW(),"y"))</f>
        <v>24</v>
      </c>
      <c r="Y410" s="143" t="str">
        <f ca="1">IF(X410&lt;18,"&lt;18",IF(AND(X410&gt;=18,X410&lt;=20),"18-20",IF(AND(X410&gt;=21,X410&lt;=30),"21-30",IF(AND(X410&gt;=31,X410&lt;=40),"31-40",IF(AND(X410&gt;=41,X410&lt;=50),"41-50",IF(AND(X410&gt;=51,X410&lt;=60),"51-60","&gt;60"))))))</f>
        <v>21-30</v>
      </c>
      <c r="Z410" s="138" t="s">
        <v>72</v>
      </c>
      <c r="AA410" s="138" t="s">
        <v>73</v>
      </c>
      <c r="AB410" s="145" t="s">
        <v>74</v>
      </c>
      <c r="AC410" s="134" t="s">
        <v>3336</v>
      </c>
      <c r="AD410" s="146" t="s">
        <v>3337</v>
      </c>
      <c r="AE410" s="146" t="s">
        <v>308</v>
      </c>
      <c r="AF410" s="147"/>
      <c r="AG410" s="148"/>
      <c r="AH410" s="148"/>
      <c r="AI410" s="149" t="s">
        <v>3338</v>
      </c>
      <c r="AJ410" s="144" t="s">
        <v>3339</v>
      </c>
      <c r="AK410" s="151">
        <f>LEN(AJ410)</f>
        <v>16</v>
      </c>
      <c r="AL410" s="130" t="s">
        <v>3340</v>
      </c>
      <c r="AM410" s="146" t="s">
        <v>1734</v>
      </c>
      <c r="AN410" s="247" t="s">
        <v>876</v>
      </c>
      <c r="AO410" s="247" t="s">
        <v>126</v>
      </c>
      <c r="AP410" s="247" t="s">
        <v>80</v>
      </c>
      <c r="AQ410" s="219" t="s">
        <v>81</v>
      </c>
      <c r="AR410" s="221"/>
      <c r="AS410" s="154" t="s">
        <v>3341</v>
      </c>
      <c r="AT410" s="155" t="s">
        <v>3342</v>
      </c>
      <c r="AU410" s="156" t="s">
        <v>3343</v>
      </c>
      <c r="AV410" s="156" t="s">
        <v>2462</v>
      </c>
      <c r="AW410" s="159" t="s">
        <v>3344</v>
      </c>
      <c r="AX410" s="169" t="s">
        <v>3345</v>
      </c>
      <c r="AY410" s="169" t="s">
        <v>1963</v>
      </c>
      <c r="AZ410" s="159" t="s">
        <v>3346</v>
      </c>
      <c r="BA410" s="169"/>
      <c r="BB410" s="136" t="s">
        <v>91</v>
      </c>
      <c r="BC410" s="160"/>
      <c r="BD410" s="183" t="s">
        <v>3347</v>
      </c>
      <c r="BE410" s="159"/>
      <c r="BF410" s="138" t="s">
        <v>1810</v>
      </c>
      <c r="BG410" s="159" t="s">
        <v>3348</v>
      </c>
      <c r="BH410" s="138"/>
      <c r="BI410" s="161"/>
      <c r="BJ410" s="161"/>
      <c r="BK410" s="139"/>
      <c r="BL410" s="138"/>
      <c r="BM410" s="138"/>
      <c r="BN410" s="138"/>
      <c r="BO410" s="139"/>
      <c r="BP410" s="138"/>
      <c r="BQ410" s="138"/>
      <c r="BR410" s="138"/>
      <c r="BS410" s="139"/>
      <c r="BT410" s="138"/>
      <c r="BU410" s="138"/>
      <c r="BV410" s="138"/>
      <c r="BW410" s="139"/>
      <c r="BX410" s="138"/>
      <c r="BY410" s="138"/>
      <c r="BZ410" s="138"/>
      <c r="CA410" s="139"/>
      <c r="CB410" s="138"/>
      <c r="CC410" s="138"/>
      <c r="CD410" s="138"/>
      <c r="CE410" s="139"/>
      <c r="CF410" s="168"/>
      <c r="CG410" s="143" t="str">
        <f t="shared" si="6"/>
        <v/>
      </c>
      <c r="CH410" s="143" t="str">
        <f t="shared" si="7"/>
        <v/>
      </c>
      <c r="CI410" s="217"/>
      <c r="CJ410" s="143" t="s">
        <v>1752</v>
      </c>
      <c r="CK410" s="163"/>
      <c r="CL410" s="209"/>
      <c r="CM410" s="210"/>
      <c r="CN410" s="210"/>
      <c r="CO410" s="169"/>
      <c r="CP410" s="169"/>
      <c r="CQ410" s="166"/>
    </row>
    <row r="411" spans="1:95" ht="29">
      <c r="A411" s="28">
        <v>410</v>
      </c>
      <c r="B411" s="127" t="s">
        <v>3368</v>
      </c>
      <c r="C411" s="128" t="s">
        <v>3369</v>
      </c>
      <c r="D411" s="129" t="s">
        <v>1750</v>
      </c>
      <c r="E411" s="128" t="s">
        <v>5929</v>
      </c>
      <c r="F411" s="130" t="s">
        <v>5932</v>
      </c>
      <c r="G411" s="131" t="s">
        <v>1727</v>
      </c>
      <c r="H411" s="132" t="s">
        <v>5941</v>
      </c>
      <c r="I411" s="133"/>
      <c r="J411" s="134"/>
      <c r="K411" s="135"/>
      <c r="L411" s="136"/>
      <c r="M411" s="137"/>
      <c r="N411" s="138"/>
      <c r="O411" s="136"/>
      <c r="P411" s="168">
        <v>45786</v>
      </c>
      <c r="Q411" s="140">
        <v>45786</v>
      </c>
      <c r="R411" s="141"/>
      <c r="S411" s="142"/>
      <c r="T411" s="143"/>
      <c r="U411" s="138"/>
      <c r="V411" s="144" t="s">
        <v>440</v>
      </c>
      <c r="W411" s="140">
        <v>36429</v>
      </c>
      <c r="X411" s="143">
        <f ca="1">IF(ISBLANK(W411),"di isi",DATEDIF(W411,NOW(),"y"))</f>
        <v>26</v>
      </c>
      <c r="Y411" s="143" t="str">
        <f ca="1">IF(X411&lt;18,"&lt;18",IF(AND(X411&gt;=18,X411&lt;=20),"18-20",IF(AND(X411&gt;=21,X411&lt;=30),"21-30",IF(AND(X411&gt;=31,X411&lt;=40),"31-40",IF(AND(X411&gt;=41,X411&lt;=50),"41-50",IF(AND(X411&gt;=51,X411&lt;=60),"51-60","&gt;60"))))))</f>
        <v>21-30</v>
      </c>
      <c r="Z411" s="138" t="s">
        <v>72</v>
      </c>
      <c r="AA411" s="138" t="s">
        <v>73</v>
      </c>
      <c r="AB411" s="145" t="s">
        <v>74</v>
      </c>
      <c r="AC411" s="134" t="s">
        <v>106</v>
      </c>
      <c r="AD411" s="146" t="s">
        <v>258</v>
      </c>
      <c r="AE411" s="146" t="s">
        <v>123</v>
      </c>
      <c r="AF411" s="147"/>
      <c r="AG411" s="148"/>
      <c r="AH411" s="148"/>
      <c r="AI411" s="149" t="s">
        <v>3370</v>
      </c>
      <c r="AJ411" s="144" t="s">
        <v>3371</v>
      </c>
      <c r="AK411" s="151">
        <f>LEN(AJ411)</f>
        <v>16</v>
      </c>
      <c r="AL411" s="130" t="s">
        <v>440</v>
      </c>
      <c r="AM411" s="146" t="s">
        <v>1734</v>
      </c>
      <c r="AN411" s="247" t="s">
        <v>440</v>
      </c>
      <c r="AO411" s="247" t="s">
        <v>126</v>
      </c>
      <c r="AP411" s="247" t="s">
        <v>80</v>
      </c>
      <c r="AQ411" s="219" t="s">
        <v>81</v>
      </c>
      <c r="AR411" s="221"/>
      <c r="AS411" s="154" t="s">
        <v>3372</v>
      </c>
      <c r="AT411" s="155" t="s">
        <v>3373</v>
      </c>
      <c r="AU411" s="156" t="s">
        <v>3374</v>
      </c>
      <c r="AV411" s="156" t="s">
        <v>3112</v>
      </c>
      <c r="AW411" s="159" t="s">
        <v>3375</v>
      </c>
      <c r="AX411" s="169" t="s">
        <v>3376</v>
      </c>
      <c r="AY411" s="169" t="s">
        <v>3112</v>
      </c>
      <c r="AZ411" s="159" t="s">
        <v>3377</v>
      </c>
      <c r="BA411" s="169"/>
      <c r="BB411" s="136" t="s">
        <v>91</v>
      </c>
      <c r="BC411" s="160"/>
      <c r="BD411" s="240" t="s">
        <v>1995</v>
      </c>
      <c r="BE411" s="159"/>
      <c r="BF411" s="138" t="s">
        <v>1810</v>
      </c>
      <c r="BG411" s="159" t="s">
        <v>3378</v>
      </c>
      <c r="BH411" s="138"/>
      <c r="BI411" s="161"/>
      <c r="BJ411" s="161"/>
      <c r="BK411" s="139"/>
      <c r="BL411" s="138"/>
      <c r="BM411" s="138"/>
      <c r="BN411" s="138"/>
      <c r="BO411" s="139"/>
      <c r="BP411" s="138"/>
      <c r="BQ411" s="138"/>
      <c r="BR411" s="138"/>
      <c r="BS411" s="139"/>
      <c r="BT411" s="138"/>
      <c r="BU411" s="138"/>
      <c r="BV411" s="138"/>
      <c r="BW411" s="139"/>
      <c r="BX411" s="138"/>
      <c r="BY411" s="138"/>
      <c r="BZ411" s="138"/>
      <c r="CA411" s="139"/>
      <c r="CB411" s="138"/>
      <c r="CC411" s="138"/>
      <c r="CD411" s="138"/>
      <c r="CE411" s="139">
        <v>45575</v>
      </c>
      <c r="CF411" s="168"/>
      <c r="CG411" s="143" t="str">
        <f t="shared" si="6"/>
        <v/>
      </c>
      <c r="CH411" s="143" t="str">
        <f t="shared" si="7"/>
        <v/>
      </c>
      <c r="CI411" s="217"/>
      <c r="CJ411" s="143" t="s">
        <v>1752</v>
      </c>
      <c r="CK411" s="163"/>
      <c r="CL411" s="209"/>
      <c r="CM411" s="210"/>
      <c r="CN411" s="210"/>
      <c r="CO411" s="169"/>
      <c r="CP411" s="169"/>
      <c r="CQ411" s="166"/>
    </row>
    <row r="412" spans="1:95" ht="29">
      <c r="A412" s="103">
        <v>411</v>
      </c>
      <c r="B412" s="127" t="s">
        <v>3380</v>
      </c>
      <c r="C412" s="128" t="s">
        <v>3381</v>
      </c>
      <c r="D412" s="129" t="s">
        <v>1750</v>
      </c>
      <c r="E412" s="128" t="s">
        <v>5929</v>
      </c>
      <c r="F412" s="130" t="s">
        <v>5932</v>
      </c>
      <c r="G412" s="131" t="s">
        <v>1727</v>
      </c>
      <c r="H412" s="132" t="s">
        <v>5941</v>
      </c>
      <c r="I412" s="133"/>
      <c r="J412" s="134"/>
      <c r="K412" s="135"/>
      <c r="L412" s="136"/>
      <c r="M412" s="137"/>
      <c r="N412" s="138"/>
      <c r="O412" s="136"/>
      <c r="P412" s="168">
        <v>45786</v>
      </c>
      <c r="Q412" s="140">
        <v>45786</v>
      </c>
      <c r="R412" s="141"/>
      <c r="S412" s="142"/>
      <c r="T412" s="143"/>
      <c r="U412" s="138"/>
      <c r="V412" s="144" t="s">
        <v>3382</v>
      </c>
      <c r="W412" s="140">
        <v>33762</v>
      </c>
      <c r="X412" s="143">
        <f ca="1">IF(ISBLANK(W412),"di isi",DATEDIF(W412,NOW(),"y"))</f>
        <v>33</v>
      </c>
      <c r="Y412" s="143" t="str">
        <f ca="1">IF(X412&lt;18,"&lt;18",IF(AND(X412&gt;=18,X412&lt;=20),"18-20",IF(AND(X412&gt;=21,X412&lt;=30),"21-30",IF(AND(X412&gt;=31,X412&lt;=40),"31-40",IF(AND(X412&gt;=41,X412&lt;=50),"41-50",IF(AND(X412&gt;=51,X412&lt;=60),"51-60","&gt;60"))))))</f>
        <v>31-40</v>
      </c>
      <c r="Z412" s="138" t="s">
        <v>72</v>
      </c>
      <c r="AA412" s="138" t="s">
        <v>73</v>
      </c>
      <c r="AB412" s="145" t="s">
        <v>74</v>
      </c>
      <c r="AC412" s="134" t="s">
        <v>106</v>
      </c>
      <c r="AD412" s="146" t="s">
        <v>3383</v>
      </c>
      <c r="AE412" s="146" t="s">
        <v>123</v>
      </c>
      <c r="AF412" s="147"/>
      <c r="AG412" s="148"/>
      <c r="AH412" s="148"/>
      <c r="AI412" s="149" t="s">
        <v>3384</v>
      </c>
      <c r="AJ412" s="144" t="s">
        <v>3385</v>
      </c>
      <c r="AK412" s="151">
        <f>LEN(AJ412)</f>
        <v>16</v>
      </c>
      <c r="AL412" s="130" t="s">
        <v>3382</v>
      </c>
      <c r="AM412" s="146" t="s">
        <v>2087</v>
      </c>
      <c r="AN412" s="247" t="s">
        <v>3382</v>
      </c>
      <c r="AO412" s="247" t="s">
        <v>3382</v>
      </c>
      <c r="AP412" s="247" t="s">
        <v>2287</v>
      </c>
      <c r="AQ412" s="219" t="s">
        <v>81</v>
      </c>
      <c r="AR412" s="221"/>
      <c r="AS412" s="154" t="s">
        <v>3386</v>
      </c>
      <c r="AT412" s="155" t="s">
        <v>3387</v>
      </c>
      <c r="AU412" s="156" t="s">
        <v>3388</v>
      </c>
      <c r="AV412" s="156" t="s">
        <v>2462</v>
      </c>
      <c r="AW412" s="159" t="s">
        <v>3389</v>
      </c>
      <c r="AX412" s="169" t="s">
        <v>3390</v>
      </c>
      <c r="AY412" s="169" t="s">
        <v>2462</v>
      </c>
      <c r="AZ412" s="159" t="s">
        <v>3391</v>
      </c>
      <c r="BA412" s="169"/>
      <c r="BB412" s="136" t="s">
        <v>91</v>
      </c>
      <c r="BC412" s="160"/>
      <c r="BD412" s="159" t="s">
        <v>3392</v>
      </c>
      <c r="BE412" s="159"/>
      <c r="BF412" s="138" t="s">
        <v>1743</v>
      </c>
      <c r="BG412" s="159" t="s">
        <v>3393</v>
      </c>
      <c r="BH412" s="138" t="s">
        <v>3394</v>
      </c>
      <c r="BI412" s="161" t="s">
        <v>1746</v>
      </c>
      <c r="BJ412" s="161" t="s">
        <v>3395</v>
      </c>
      <c r="BK412" s="139">
        <v>33887</v>
      </c>
      <c r="BL412" s="138" t="s">
        <v>3396</v>
      </c>
      <c r="BM412" s="138" t="s">
        <v>1750</v>
      </c>
      <c r="BN412" s="138" t="s">
        <v>3382</v>
      </c>
      <c r="BO412" s="139">
        <v>42392</v>
      </c>
      <c r="BP412" s="138"/>
      <c r="BQ412" s="138"/>
      <c r="BR412" s="138"/>
      <c r="BS412" s="139"/>
      <c r="BT412" s="138"/>
      <c r="BU412" s="138"/>
      <c r="BV412" s="138"/>
      <c r="BW412" s="139"/>
      <c r="BX412" s="138"/>
      <c r="BY412" s="138"/>
      <c r="BZ412" s="138"/>
      <c r="CA412" s="139"/>
      <c r="CB412" s="138"/>
      <c r="CC412" s="138"/>
      <c r="CD412" s="138"/>
      <c r="CE412" s="139"/>
      <c r="CF412" s="168"/>
      <c r="CG412" s="143" t="str">
        <f t="shared" si="6"/>
        <v/>
      </c>
      <c r="CH412" s="143" t="str">
        <f t="shared" si="7"/>
        <v/>
      </c>
      <c r="CI412" s="217"/>
      <c r="CJ412" s="143" t="s">
        <v>1752</v>
      </c>
      <c r="CK412" s="163"/>
      <c r="CL412" s="209"/>
      <c r="CM412" s="210"/>
      <c r="CN412" s="210"/>
      <c r="CO412" s="169"/>
      <c r="CP412" s="169"/>
      <c r="CQ412" s="166"/>
    </row>
    <row r="413" spans="1:95" ht="29">
      <c r="A413" s="28">
        <v>412</v>
      </c>
      <c r="B413" s="127" t="s">
        <v>3465</v>
      </c>
      <c r="C413" s="128" t="s">
        <v>199</v>
      </c>
      <c r="D413" s="129" t="s">
        <v>1750</v>
      </c>
      <c r="E413" s="128" t="s">
        <v>5929</v>
      </c>
      <c r="F413" s="130" t="s">
        <v>5932</v>
      </c>
      <c r="G413" s="131" t="s">
        <v>1727</v>
      </c>
      <c r="H413" s="132" t="s">
        <v>5941</v>
      </c>
      <c r="I413" s="133"/>
      <c r="J413" s="134"/>
      <c r="K413" s="135"/>
      <c r="L413" s="136"/>
      <c r="M413" s="137"/>
      <c r="N413" s="138"/>
      <c r="O413" s="136"/>
      <c r="P413" s="168">
        <v>45786</v>
      </c>
      <c r="Q413" s="140">
        <v>45786</v>
      </c>
      <c r="R413" s="141"/>
      <c r="S413" s="142"/>
      <c r="T413" s="143"/>
      <c r="U413" s="138"/>
      <c r="V413" s="144" t="s">
        <v>3466</v>
      </c>
      <c r="W413" s="140">
        <v>35286</v>
      </c>
      <c r="X413" s="143">
        <f ca="1">IF(ISBLANK(W413),"di isi",DATEDIF(W413,NOW(),"y"))</f>
        <v>29</v>
      </c>
      <c r="Y413" s="143" t="str">
        <f ca="1">IF(X413&lt;18,"&lt;18",IF(AND(X413&gt;=18,X413&lt;=20),"18-20",IF(AND(X413&gt;=21,X413&lt;=30),"21-30",IF(AND(X413&gt;=31,X413&lt;=40),"31-40",IF(AND(X413&gt;=41,X413&lt;=50),"41-50",IF(AND(X413&gt;=51,X413&lt;=60),"51-60","&gt;60"))))))</f>
        <v>21-30</v>
      </c>
      <c r="Z413" s="138" t="s">
        <v>72</v>
      </c>
      <c r="AA413" s="138" t="s">
        <v>73</v>
      </c>
      <c r="AB413" s="145" t="s">
        <v>74</v>
      </c>
      <c r="AC413" s="134" t="s">
        <v>184</v>
      </c>
      <c r="AD413" s="146" t="s">
        <v>3467</v>
      </c>
      <c r="AE413" s="146" t="s">
        <v>1050</v>
      </c>
      <c r="AF413" s="147"/>
      <c r="AG413" s="148"/>
      <c r="AH413" s="148"/>
      <c r="AI413" s="149" t="s">
        <v>3468</v>
      </c>
      <c r="AJ413" s="144" t="s">
        <v>3469</v>
      </c>
      <c r="AK413" s="151">
        <f>LEN(AJ413)</f>
        <v>16</v>
      </c>
      <c r="AL413" s="130" t="s">
        <v>3470</v>
      </c>
      <c r="AM413" s="146" t="s">
        <v>1734</v>
      </c>
      <c r="AN413" s="247" t="s">
        <v>173</v>
      </c>
      <c r="AO413" s="247" t="s">
        <v>111</v>
      </c>
      <c r="AP413" s="247" t="s">
        <v>80</v>
      </c>
      <c r="AQ413" s="219" t="s">
        <v>81</v>
      </c>
      <c r="AR413" s="221"/>
      <c r="AS413" s="154" t="s">
        <v>3471</v>
      </c>
      <c r="AT413" s="155" t="s">
        <v>3472</v>
      </c>
      <c r="AU413" s="156" t="s">
        <v>3473</v>
      </c>
      <c r="AV413" s="156" t="s">
        <v>1738</v>
      </c>
      <c r="AW413" s="159" t="s">
        <v>3474</v>
      </c>
      <c r="AX413" s="169" t="s">
        <v>3475</v>
      </c>
      <c r="AY413" s="169" t="s">
        <v>1948</v>
      </c>
      <c r="AZ413" s="159" t="s">
        <v>3476</v>
      </c>
      <c r="BA413" s="169"/>
      <c r="BB413" s="136" t="s">
        <v>91</v>
      </c>
      <c r="BC413" s="160">
        <v>7204060908960000</v>
      </c>
      <c r="BD413" s="159" t="s">
        <v>3477</v>
      </c>
      <c r="BE413" s="159"/>
      <c r="BF413" s="138" t="s">
        <v>1743</v>
      </c>
      <c r="BG413" s="159" t="s">
        <v>3478</v>
      </c>
      <c r="BH413" s="138" t="s">
        <v>1119</v>
      </c>
      <c r="BI413" s="161" t="s">
        <v>1746</v>
      </c>
      <c r="BJ413" s="161" t="s">
        <v>173</v>
      </c>
      <c r="BK413" s="139">
        <v>36850</v>
      </c>
      <c r="BL413" s="138" t="s">
        <v>3479</v>
      </c>
      <c r="BM413" s="138" t="s">
        <v>1750</v>
      </c>
      <c r="BN413" s="138" t="s">
        <v>111</v>
      </c>
      <c r="BO413" s="139">
        <v>42695</v>
      </c>
      <c r="BP413" s="138" t="s">
        <v>3480</v>
      </c>
      <c r="BQ413" s="138" t="s">
        <v>1750</v>
      </c>
      <c r="BR413" s="138" t="s">
        <v>111</v>
      </c>
      <c r="BS413" s="139"/>
      <c r="BT413" s="138"/>
      <c r="BU413" s="138"/>
      <c r="BV413" s="138"/>
      <c r="BW413" s="139"/>
      <c r="BX413" s="138"/>
      <c r="BY413" s="138"/>
      <c r="BZ413" s="138"/>
      <c r="CA413" s="139"/>
      <c r="CB413" s="138"/>
      <c r="CC413" s="138"/>
      <c r="CD413" s="138"/>
      <c r="CE413" s="139"/>
      <c r="CF413" s="168"/>
      <c r="CG413" s="143" t="str">
        <f t="shared" si="6"/>
        <v/>
      </c>
      <c r="CH413" s="143" t="str">
        <f t="shared" si="7"/>
        <v/>
      </c>
      <c r="CI413" s="217"/>
      <c r="CJ413" s="143" t="s">
        <v>1752</v>
      </c>
      <c r="CK413" s="163"/>
      <c r="CL413" s="209"/>
      <c r="CM413" s="210"/>
      <c r="CN413" s="210"/>
      <c r="CO413" s="169"/>
      <c r="CP413" s="169"/>
      <c r="CQ413" s="166"/>
    </row>
    <row r="414" spans="1:95" ht="29">
      <c r="A414" s="28">
        <v>413</v>
      </c>
      <c r="B414" s="127" t="s">
        <v>3496</v>
      </c>
      <c r="C414" s="128" t="s">
        <v>3497</v>
      </c>
      <c r="D414" s="129" t="s">
        <v>1750</v>
      </c>
      <c r="E414" s="128" t="s">
        <v>5929</v>
      </c>
      <c r="F414" s="130" t="s">
        <v>5932</v>
      </c>
      <c r="G414" s="131" t="s">
        <v>1727</v>
      </c>
      <c r="H414" s="132" t="s">
        <v>5941</v>
      </c>
      <c r="I414" s="133"/>
      <c r="J414" s="134"/>
      <c r="K414" s="135"/>
      <c r="L414" s="136"/>
      <c r="M414" s="137"/>
      <c r="N414" s="138"/>
      <c r="O414" s="136"/>
      <c r="P414" s="168">
        <v>45786</v>
      </c>
      <c r="Q414" s="140">
        <v>45786</v>
      </c>
      <c r="R414" s="141"/>
      <c r="S414" s="142"/>
      <c r="T414" s="143"/>
      <c r="U414" s="138"/>
      <c r="V414" s="144" t="s">
        <v>110</v>
      </c>
      <c r="W414" s="140">
        <v>36714</v>
      </c>
      <c r="X414" s="143">
        <f ca="1">IF(ISBLANK(W414),"di isi",DATEDIF(W414,NOW(),"y"))</f>
        <v>25</v>
      </c>
      <c r="Y414" s="143" t="str">
        <f ca="1">IF(X414&lt;18,"&lt;18",IF(AND(X414&gt;=18,X414&lt;=20),"18-20",IF(AND(X414&gt;=21,X414&lt;=30),"21-30",IF(AND(X414&gt;=31,X414&lt;=40),"31-40",IF(AND(X414&gt;=41,X414&lt;=50),"41-50",IF(AND(X414&gt;=51,X414&lt;=60),"51-60","&gt;60"))))))</f>
        <v>21-30</v>
      </c>
      <c r="Z414" s="138" t="s">
        <v>72</v>
      </c>
      <c r="AA414" s="138" t="s">
        <v>73</v>
      </c>
      <c r="AB414" s="145" t="s">
        <v>74</v>
      </c>
      <c r="AC414" s="134" t="s">
        <v>184</v>
      </c>
      <c r="AD414" s="146" t="s">
        <v>2250</v>
      </c>
      <c r="AE414" s="146" t="s">
        <v>374</v>
      </c>
      <c r="AF414" s="147"/>
      <c r="AG414" s="148"/>
      <c r="AH414" s="148"/>
      <c r="AI414" s="149" t="s">
        <v>3498</v>
      </c>
      <c r="AJ414" s="144" t="s">
        <v>3499</v>
      </c>
      <c r="AK414" s="151">
        <f>LEN(AJ414)</f>
        <v>16</v>
      </c>
      <c r="AL414" s="130" t="s">
        <v>1888</v>
      </c>
      <c r="AM414" s="146" t="s">
        <v>1865</v>
      </c>
      <c r="AN414" s="247" t="s">
        <v>110</v>
      </c>
      <c r="AO414" s="247" t="s">
        <v>111</v>
      </c>
      <c r="AP414" s="247" t="s">
        <v>80</v>
      </c>
      <c r="AQ414" s="219" t="s">
        <v>81</v>
      </c>
      <c r="AR414" s="221"/>
      <c r="AS414" s="154" t="s">
        <v>3500</v>
      </c>
      <c r="AT414" s="178" t="s">
        <v>3501</v>
      </c>
      <c r="AU414" s="156" t="s">
        <v>3502</v>
      </c>
      <c r="AV414" s="156" t="s">
        <v>369</v>
      </c>
      <c r="AW414" s="159" t="s">
        <v>1508</v>
      </c>
      <c r="AX414" s="169" t="s">
        <v>3503</v>
      </c>
      <c r="AY414" s="169" t="s">
        <v>88</v>
      </c>
      <c r="AZ414" s="159" t="s">
        <v>3504</v>
      </c>
      <c r="BA414" s="169"/>
      <c r="BB414" s="136" t="s">
        <v>91</v>
      </c>
      <c r="BC414" s="160"/>
      <c r="BD414" s="159" t="s">
        <v>3505</v>
      </c>
      <c r="BE414" s="159"/>
      <c r="BF414" s="138" t="s">
        <v>1810</v>
      </c>
      <c r="BG414" s="159" t="s">
        <v>3506</v>
      </c>
      <c r="BH414" s="138"/>
      <c r="BI414" s="161"/>
      <c r="BJ414" s="161"/>
      <c r="BK414" s="139"/>
      <c r="BL414" s="138"/>
      <c r="BM414" s="138"/>
      <c r="BN414" s="138"/>
      <c r="BO414" s="139"/>
      <c r="BP414" s="138"/>
      <c r="BQ414" s="138"/>
      <c r="BR414" s="138"/>
      <c r="BS414" s="139"/>
      <c r="BT414" s="138"/>
      <c r="BU414" s="138"/>
      <c r="BV414" s="138"/>
      <c r="BW414" s="139"/>
      <c r="BX414" s="138"/>
      <c r="BY414" s="138"/>
      <c r="BZ414" s="138"/>
      <c r="CA414" s="139"/>
      <c r="CB414" s="138"/>
      <c r="CC414" s="138"/>
      <c r="CD414" s="138"/>
      <c r="CE414" s="139"/>
      <c r="CF414" s="168"/>
      <c r="CG414" s="143" t="str">
        <f t="shared" si="6"/>
        <v/>
      </c>
      <c r="CH414" s="143" t="str">
        <f t="shared" si="7"/>
        <v/>
      </c>
      <c r="CI414" s="217"/>
      <c r="CJ414" s="143" t="s">
        <v>1752</v>
      </c>
      <c r="CK414" s="163"/>
      <c r="CL414" s="209"/>
      <c r="CM414" s="210"/>
      <c r="CN414" s="210"/>
      <c r="CO414" s="169"/>
      <c r="CP414" s="169"/>
      <c r="CQ414" s="166"/>
    </row>
    <row r="415" spans="1:95" ht="15">
      <c r="A415" s="103">
        <v>414</v>
      </c>
      <c r="B415" s="127" t="s">
        <v>3761</v>
      </c>
      <c r="C415" s="128" t="s">
        <v>3762</v>
      </c>
      <c r="D415" s="129" t="s">
        <v>1750</v>
      </c>
      <c r="E415" s="128" t="s">
        <v>5929</v>
      </c>
      <c r="F415" s="130" t="s">
        <v>5932</v>
      </c>
      <c r="G415" s="131" t="s">
        <v>1727</v>
      </c>
      <c r="H415" s="132" t="s">
        <v>5941</v>
      </c>
      <c r="I415" s="133"/>
      <c r="J415" s="134"/>
      <c r="K415" s="135"/>
      <c r="L415" s="136"/>
      <c r="M415" s="137"/>
      <c r="N415" s="138"/>
      <c r="O415" s="136"/>
      <c r="P415" s="168">
        <v>45786</v>
      </c>
      <c r="Q415" s="140">
        <v>45786</v>
      </c>
      <c r="R415" s="141"/>
      <c r="S415" s="142"/>
      <c r="T415" s="143"/>
      <c r="U415" s="138"/>
      <c r="V415" s="144" t="s">
        <v>3458</v>
      </c>
      <c r="W415" s="140">
        <v>36334</v>
      </c>
      <c r="X415" s="143">
        <f ca="1">IF(ISBLANK(W415),"di isi",DATEDIF(W415,NOW(),"y"))</f>
        <v>26</v>
      </c>
      <c r="Y415" s="143" t="str">
        <f ca="1">IF(X415&lt;18,"&lt;18",IF(AND(X415&gt;=18,X415&lt;=20),"18-20",IF(AND(X415&gt;=21,X415&lt;=30),"21-30",IF(AND(X415&gt;=31,X415&lt;=40),"31-40",IF(AND(X415&gt;=41,X415&lt;=50),"41-50",IF(AND(X415&gt;=51,X415&lt;=60),"51-60","&gt;60"))))))</f>
        <v>21-30</v>
      </c>
      <c r="Z415" s="138" t="s">
        <v>72</v>
      </c>
      <c r="AA415" s="138" t="s">
        <v>73</v>
      </c>
      <c r="AB415" s="145" t="s">
        <v>328</v>
      </c>
      <c r="AC415" s="134" t="s">
        <v>184</v>
      </c>
      <c r="AD415" s="146" t="s">
        <v>1476</v>
      </c>
      <c r="AE415" s="146" t="s">
        <v>250</v>
      </c>
      <c r="AF415" s="147"/>
      <c r="AG415" s="148"/>
      <c r="AH415" s="148"/>
      <c r="AI415" s="149" t="s">
        <v>3763</v>
      </c>
      <c r="AJ415" s="144" t="s">
        <v>3764</v>
      </c>
      <c r="AK415" s="151">
        <f>LEN(AJ415)</f>
        <v>16</v>
      </c>
      <c r="AL415" s="130" t="s">
        <v>3765</v>
      </c>
      <c r="AM415" s="146" t="s">
        <v>2140</v>
      </c>
      <c r="AN415" s="247" t="s">
        <v>3766</v>
      </c>
      <c r="AO415" s="247" t="s">
        <v>311</v>
      </c>
      <c r="AP415" s="247" t="s">
        <v>80</v>
      </c>
      <c r="AQ415" s="219" t="s">
        <v>81</v>
      </c>
      <c r="AR415" s="221"/>
      <c r="AS415" s="154" t="s">
        <v>3767</v>
      </c>
      <c r="AT415" s="155" t="s">
        <v>3768</v>
      </c>
      <c r="AU415" s="156" t="s">
        <v>3769</v>
      </c>
      <c r="AV415" s="156" t="s">
        <v>2534</v>
      </c>
      <c r="AW415" s="159" t="s">
        <v>3770</v>
      </c>
      <c r="AX415" s="169" t="s">
        <v>3771</v>
      </c>
      <c r="AY415" s="169" t="s">
        <v>3112</v>
      </c>
      <c r="AZ415" s="159" t="s">
        <v>3772</v>
      </c>
      <c r="BA415" s="169"/>
      <c r="BB415" s="136" t="s">
        <v>91</v>
      </c>
      <c r="BC415" s="160"/>
      <c r="BD415" s="239" t="s">
        <v>3773</v>
      </c>
      <c r="BE415" s="159"/>
      <c r="BF415" s="138" t="s">
        <v>1810</v>
      </c>
      <c r="BG415" s="159" t="s">
        <v>3774</v>
      </c>
      <c r="BH415" s="138"/>
      <c r="BI415" s="161"/>
      <c r="BJ415" s="161"/>
      <c r="BK415" s="139"/>
      <c r="BL415" s="138"/>
      <c r="BM415" s="138"/>
      <c r="BN415" s="138"/>
      <c r="BO415" s="139"/>
      <c r="BP415" s="138"/>
      <c r="BQ415" s="138"/>
      <c r="BR415" s="138"/>
      <c r="BS415" s="139"/>
      <c r="BT415" s="138"/>
      <c r="BU415" s="138"/>
      <c r="BV415" s="138"/>
      <c r="BW415" s="139"/>
      <c r="BX415" s="138"/>
      <c r="BY415" s="138"/>
      <c r="BZ415" s="138"/>
      <c r="CA415" s="139"/>
      <c r="CB415" s="138"/>
      <c r="CC415" s="138"/>
      <c r="CD415" s="138"/>
      <c r="CE415" s="139"/>
      <c r="CF415" s="168"/>
      <c r="CG415" s="143" t="str">
        <f t="shared" si="6"/>
        <v/>
      </c>
      <c r="CH415" s="143" t="str">
        <f t="shared" si="7"/>
        <v/>
      </c>
      <c r="CI415" s="217"/>
      <c r="CJ415" s="143" t="s">
        <v>1752</v>
      </c>
      <c r="CK415" s="163"/>
      <c r="CL415" s="209"/>
      <c r="CM415" s="210"/>
      <c r="CN415" s="210"/>
      <c r="CO415" s="169"/>
      <c r="CP415" s="169"/>
      <c r="CQ415" s="166"/>
    </row>
    <row r="416" spans="1:95" ht="29">
      <c r="A416" s="28">
        <v>415</v>
      </c>
      <c r="B416" s="127" t="s">
        <v>3775</v>
      </c>
      <c r="C416" s="175" t="s">
        <v>3776</v>
      </c>
      <c r="D416" s="129" t="s">
        <v>1750</v>
      </c>
      <c r="E416" s="128" t="s">
        <v>5929</v>
      </c>
      <c r="F416" s="130" t="s">
        <v>5932</v>
      </c>
      <c r="G416" s="131" t="s">
        <v>1727</v>
      </c>
      <c r="H416" s="132" t="s">
        <v>5941</v>
      </c>
      <c r="I416" s="133"/>
      <c r="J416" s="134" t="s">
        <v>3777</v>
      </c>
      <c r="K416" s="135" t="e">
        <f>VLOOKUP(J416,#REF!,3,0)</f>
        <v>#REF!</v>
      </c>
      <c r="L416" s="136"/>
      <c r="M416" s="137"/>
      <c r="N416" s="138"/>
      <c r="O416" s="136"/>
      <c r="P416" s="168">
        <v>45786</v>
      </c>
      <c r="Q416" s="140">
        <v>45786</v>
      </c>
      <c r="R416" s="141" t="str">
        <f ca="1">IF(ISBLANK(Q416),"N.A",DATEDIF($Q416,NOW(),"y")&amp;"."&amp;DATEDIF($Q416,NOW(),"ym"))</f>
        <v>0.6</v>
      </c>
      <c r="S416" s="142">
        <f ca="1">IF(ISBLANK(Q416),"N.A",DATEDIF($Q416,NOW(),"y"))</f>
        <v>0</v>
      </c>
      <c r="T416" s="143" t="str">
        <f ca="1">IF(S416&lt;2,"&lt;2",IF(AND(S416&gt;=2,S416&lt;=5),"2-5",IF(AND(S416&gt;5,S416&lt;=10),"6-10",IF(AND(S416&gt;10,S416&lt;=15),"11-15","&gt;15"))))</f>
        <v>&lt;2</v>
      </c>
      <c r="U416" s="138"/>
      <c r="V416" s="144" t="s">
        <v>125</v>
      </c>
      <c r="W416" s="140">
        <v>34886</v>
      </c>
      <c r="X416" s="143">
        <f ca="1">IF(ISBLANK(W416),"di isi",DATEDIF(W416,NOW(),"y"))</f>
        <v>30</v>
      </c>
      <c r="Y416" s="143" t="str">
        <f ca="1">IF(X416&lt;18,"&lt;18",IF(AND(X416&gt;=18,X416&lt;=20),"18-20",IF(AND(X416&gt;=21,X416&lt;=30),"21-30",IF(AND(X416&gt;=31,X416&lt;=40),"31-40",IF(AND(X416&gt;=41,X416&lt;=50),"41-50",IF(AND(X416&gt;=51,X416&lt;=60),"51-60","&gt;60"))))))</f>
        <v>21-30</v>
      </c>
      <c r="Z416" s="138" t="s">
        <v>72</v>
      </c>
      <c r="AA416" s="138" t="s">
        <v>73</v>
      </c>
      <c r="AB416" s="145" t="s">
        <v>74</v>
      </c>
      <c r="AC416" s="134" t="s">
        <v>184</v>
      </c>
      <c r="AD416" s="146" t="s">
        <v>1476</v>
      </c>
      <c r="AE416" s="146" t="s">
        <v>1821</v>
      </c>
      <c r="AF416" s="147"/>
      <c r="AG416" s="148"/>
      <c r="AH416" s="148"/>
      <c r="AI416" s="149" t="s">
        <v>3778</v>
      </c>
      <c r="AJ416" s="144" t="s">
        <v>3779</v>
      </c>
      <c r="AK416" s="151">
        <f>LEN(AJ416)</f>
        <v>16</v>
      </c>
      <c r="AL416" s="130" t="s">
        <v>2253</v>
      </c>
      <c r="AM416" s="146" t="s">
        <v>1734</v>
      </c>
      <c r="AN416" s="247" t="s">
        <v>110</v>
      </c>
      <c r="AO416" s="247" t="s">
        <v>111</v>
      </c>
      <c r="AP416" s="247" t="s">
        <v>80</v>
      </c>
      <c r="AQ416" s="219" t="s">
        <v>81</v>
      </c>
      <c r="AR416" s="221" t="str">
        <f>IF(CO416&lt;&gt;"","Ring 1",IF(CP416&lt;&gt;"","Ring 2",IF(CQ416&lt;&gt;"","Ring 3","Ring 4")))</f>
        <v>Ring 4</v>
      </c>
      <c r="AS416" s="182" t="s">
        <v>3780</v>
      </c>
      <c r="AT416" s="155" t="s">
        <v>3781</v>
      </c>
      <c r="AU416" s="156" t="s">
        <v>3782</v>
      </c>
      <c r="AV416" s="156" t="s">
        <v>1738</v>
      </c>
      <c r="AW416" s="159" t="s">
        <v>3783</v>
      </c>
      <c r="AX416" s="169" t="s">
        <v>3784</v>
      </c>
      <c r="AY416" s="169" t="s">
        <v>3785</v>
      </c>
      <c r="AZ416" s="159" t="s">
        <v>3786</v>
      </c>
      <c r="BA416" s="169"/>
      <c r="BB416" s="136" t="s">
        <v>91</v>
      </c>
      <c r="BC416" s="160"/>
      <c r="BD416" s="159" t="s">
        <v>3787</v>
      </c>
      <c r="BE416" s="159"/>
      <c r="BF416" s="138" t="s">
        <v>1743</v>
      </c>
      <c r="BG416" s="159" t="s">
        <v>3788</v>
      </c>
      <c r="BH416" s="138" t="s">
        <v>3789</v>
      </c>
      <c r="BI416" s="161" t="s">
        <v>1746</v>
      </c>
      <c r="BJ416" s="161" t="s">
        <v>110</v>
      </c>
      <c r="BK416" s="139">
        <v>37639</v>
      </c>
      <c r="BL416" s="138"/>
      <c r="BM416" s="138"/>
      <c r="BN416" s="138"/>
      <c r="BO416" s="139"/>
      <c r="BP416" s="138"/>
      <c r="BQ416" s="138"/>
      <c r="BR416" s="138"/>
      <c r="BS416" s="139"/>
      <c r="BT416" s="138"/>
      <c r="BU416" s="138"/>
      <c r="BV416" s="138"/>
      <c r="BW416" s="139"/>
      <c r="BX416" s="138"/>
      <c r="BY416" s="138"/>
      <c r="BZ416" s="138"/>
      <c r="CA416" s="139"/>
      <c r="CB416" s="138"/>
      <c r="CC416" s="138"/>
      <c r="CD416" s="138"/>
      <c r="CE416" s="139"/>
      <c r="CF416" s="168"/>
      <c r="CG416" s="143" t="str">
        <f t="shared" si="6"/>
        <v/>
      </c>
      <c r="CH416" s="143" t="str">
        <f t="shared" si="7"/>
        <v/>
      </c>
      <c r="CI416" s="217"/>
      <c r="CJ416" s="143" t="s">
        <v>1752</v>
      </c>
      <c r="CK416" s="163"/>
      <c r="CL416" s="209"/>
      <c r="CM416" s="210"/>
      <c r="CN416" s="210"/>
      <c r="CO416" s="169"/>
      <c r="CP416" s="169"/>
      <c r="CQ416" s="166"/>
    </row>
    <row r="417" spans="1:95" ht="29">
      <c r="A417" s="28">
        <v>416</v>
      </c>
      <c r="B417" s="127" t="s">
        <v>3790</v>
      </c>
      <c r="C417" s="128" t="s">
        <v>3791</v>
      </c>
      <c r="D417" s="129" t="s">
        <v>1750</v>
      </c>
      <c r="E417" s="128" t="s">
        <v>5929</v>
      </c>
      <c r="F417" s="130" t="s">
        <v>5932</v>
      </c>
      <c r="G417" s="131" t="s">
        <v>1727</v>
      </c>
      <c r="H417" s="132" t="s">
        <v>5941</v>
      </c>
      <c r="I417" s="133"/>
      <c r="J417" s="134" t="s">
        <v>1911</v>
      </c>
      <c r="K417" s="135" t="e">
        <f>VLOOKUP(J417,#REF!,3,0)</f>
        <v>#REF!</v>
      </c>
      <c r="L417" s="136"/>
      <c r="M417" s="137"/>
      <c r="N417" s="138"/>
      <c r="O417" s="136"/>
      <c r="P417" s="168">
        <v>45786</v>
      </c>
      <c r="Q417" s="140">
        <v>45786</v>
      </c>
      <c r="R417" s="141" t="str">
        <f ca="1">IF(ISBLANK(Q417),"N.A",DATEDIF($Q417,NOW(),"y")&amp;"."&amp;DATEDIF($Q417,NOW(),"ym"))</f>
        <v>0.6</v>
      </c>
      <c r="S417" s="142">
        <f ca="1">IF(ISBLANK(Q417),"N.A",DATEDIF($Q417,NOW(),"y"))</f>
        <v>0</v>
      </c>
      <c r="T417" s="143" t="str">
        <f ca="1">IF(S417&lt;2,"&lt;2",IF(AND(S417&gt;=2,S417&lt;=5),"2-5",IF(AND(S417&gt;5,S417&lt;=10),"6-10",IF(AND(S417&gt;10,S417&lt;=15),"11-15","&gt;15"))))</f>
        <v>&lt;2</v>
      </c>
      <c r="U417" s="138"/>
      <c r="V417" s="144" t="s">
        <v>80</v>
      </c>
      <c r="W417" s="140">
        <v>36481</v>
      </c>
      <c r="X417" s="143">
        <f ca="1">IF(ISBLANK(W417),"di isi",DATEDIF(W417,NOW(),"y"))</f>
        <v>26</v>
      </c>
      <c r="Y417" s="143" t="str">
        <f ca="1">IF(X417&lt;18,"&lt;18",IF(AND(X417&gt;=18,X417&lt;=20),"18-20",IF(AND(X417&gt;=21,X417&lt;=30),"21-30",IF(AND(X417&gt;=31,X417&lt;=40),"31-40",IF(AND(X417&gt;=41,X417&lt;=50),"41-50",IF(AND(X417&gt;=51,X417&lt;=60),"51-60","&gt;60"))))))</f>
        <v>21-30</v>
      </c>
      <c r="Z417" s="138" t="s">
        <v>72</v>
      </c>
      <c r="AA417" s="138" t="s">
        <v>73</v>
      </c>
      <c r="AB417" s="145" t="s">
        <v>74</v>
      </c>
      <c r="AC417" s="134" t="s">
        <v>184</v>
      </c>
      <c r="AD417" s="146" t="s">
        <v>3792</v>
      </c>
      <c r="AE417" s="146" t="s">
        <v>962</v>
      </c>
      <c r="AF417" s="147"/>
      <c r="AG417" s="148"/>
      <c r="AH417" s="148"/>
      <c r="AI417" s="149" t="s">
        <v>3793</v>
      </c>
      <c r="AJ417" s="144" t="s">
        <v>3794</v>
      </c>
      <c r="AK417" s="151">
        <f>LEN(AJ417)</f>
        <v>16</v>
      </c>
      <c r="AL417" s="220" t="s">
        <v>3795</v>
      </c>
      <c r="AM417" s="146" t="s">
        <v>3677</v>
      </c>
      <c r="AN417" s="247" t="s">
        <v>995</v>
      </c>
      <c r="AO417" s="247" t="s">
        <v>995</v>
      </c>
      <c r="AP417" s="247" t="s">
        <v>80</v>
      </c>
      <c r="AQ417" s="219" t="s">
        <v>81</v>
      </c>
      <c r="AR417" s="221" t="str">
        <f>IF(CO417&lt;&gt;"","Ring 1",IF(CP417&lt;&gt;"","Ring 2",IF(CQ417&lt;&gt;"","Ring 3","Ring 4")))</f>
        <v>Ring 4</v>
      </c>
      <c r="AS417" s="146"/>
      <c r="AT417" s="155" t="s">
        <v>3796</v>
      </c>
      <c r="AU417" s="156"/>
      <c r="AV417" s="156"/>
      <c r="AW417" s="159"/>
      <c r="AX417" s="169"/>
      <c r="AY417" s="169"/>
      <c r="AZ417" s="159"/>
      <c r="BA417" s="169"/>
      <c r="BB417" s="136" t="s">
        <v>91</v>
      </c>
      <c r="BC417" s="160"/>
      <c r="BD417" s="248"/>
      <c r="BE417" s="159"/>
      <c r="BF417" s="138" t="s">
        <v>1743</v>
      </c>
      <c r="BG417" s="159" t="s">
        <v>3797</v>
      </c>
      <c r="BH417" s="138" t="s">
        <v>3798</v>
      </c>
      <c r="BI417" s="161" t="s">
        <v>1746</v>
      </c>
      <c r="BJ417" s="161" t="s">
        <v>995</v>
      </c>
      <c r="BK417" s="139">
        <v>36259</v>
      </c>
      <c r="BL417" s="138" t="s">
        <v>3799</v>
      </c>
      <c r="BM417" s="138" t="s">
        <v>1750</v>
      </c>
      <c r="BN417" s="138" t="s">
        <v>80</v>
      </c>
      <c r="BO417" s="139">
        <v>44819</v>
      </c>
      <c r="BP417" s="138" t="s">
        <v>3800</v>
      </c>
      <c r="BQ417" s="138" t="s">
        <v>1746</v>
      </c>
      <c r="BR417" s="138" t="s">
        <v>80</v>
      </c>
      <c r="BS417" s="139">
        <v>45134</v>
      </c>
      <c r="BT417" s="138"/>
      <c r="BU417" s="138"/>
      <c r="BV417" s="138"/>
      <c r="BW417" s="139"/>
      <c r="BX417" s="138"/>
      <c r="BY417" s="138"/>
      <c r="BZ417" s="138"/>
      <c r="CA417" s="139"/>
      <c r="CB417" s="138"/>
      <c r="CC417" s="138"/>
      <c r="CD417" s="138"/>
      <c r="CE417" s="139"/>
      <c r="CF417" s="168"/>
      <c r="CG417" s="143" t="str">
        <f t="shared" si="6"/>
        <v/>
      </c>
      <c r="CH417" s="143" t="str">
        <f t="shared" si="7"/>
        <v/>
      </c>
      <c r="CI417" s="217"/>
      <c r="CJ417" s="143" t="s">
        <v>1752</v>
      </c>
      <c r="CK417" s="163"/>
      <c r="CL417" s="209"/>
      <c r="CM417" s="210"/>
      <c r="CN417" s="210"/>
      <c r="CO417" s="169"/>
      <c r="CP417" s="169"/>
      <c r="CQ417" s="166"/>
    </row>
    <row r="418" spans="1:95" ht="15">
      <c r="A418" s="103">
        <v>417</v>
      </c>
      <c r="B418" s="133" t="s">
        <v>5873</v>
      </c>
      <c r="C418" s="211" t="s">
        <v>5874</v>
      </c>
      <c r="D418" s="129" t="s">
        <v>1750</v>
      </c>
      <c r="E418" s="128" t="s">
        <v>5929</v>
      </c>
      <c r="F418" s="33" t="s">
        <v>1678</v>
      </c>
      <c r="G418" s="174" t="s">
        <v>1955</v>
      </c>
      <c r="H418" s="179" t="s">
        <v>5947</v>
      </c>
      <c r="I418" s="133"/>
      <c r="J418" s="134"/>
      <c r="K418" s="135"/>
      <c r="L418" s="169"/>
      <c r="M418" s="137"/>
      <c r="N418" s="137"/>
      <c r="O418" s="136"/>
      <c r="P418" s="212">
        <v>45979</v>
      </c>
      <c r="Q418" s="213">
        <v>45979</v>
      </c>
      <c r="R418" s="141"/>
      <c r="S418" s="142"/>
      <c r="T418" s="143"/>
      <c r="U418" s="138"/>
      <c r="V418" s="214" t="s">
        <v>2468</v>
      </c>
      <c r="W418" s="212">
        <v>29063</v>
      </c>
      <c r="X418" s="143">
        <f ca="1">IF(ISBLANK(W418),"di isi",DATEDIF(W418,NOW(),"y"))</f>
        <v>46</v>
      </c>
      <c r="Y418" s="143" t="str">
        <f ca="1">IF(X418&lt;18,"&lt;18",IF(AND(X418&gt;=18,X418&lt;=20),"18-20",IF(AND(X418&gt;=21,X418&lt;=30),"21-30",IF(AND(X418&gt;=31,X418&lt;=40),"31-40",IF(AND(X418&gt;=41,X418&lt;=50),"41-50",IF(AND(X418&gt;=51,X418&lt;=60),"51-60","&gt;60"))))))</f>
        <v>41-50</v>
      </c>
      <c r="Z418" s="138" t="s">
        <v>72</v>
      </c>
      <c r="AA418" s="138" t="s">
        <v>73</v>
      </c>
      <c r="AB418" s="145" t="s">
        <v>4365</v>
      </c>
      <c r="AC418" s="134" t="s">
        <v>106</v>
      </c>
      <c r="AD418" s="169" t="s">
        <v>5875</v>
      </c>
      <c r="AE418" s="169" t="s">
        <v>123</v>
      </c>
      <c r="AF418" s="169"/>
      <c r="AG418" s="159"/>
      <c r="AH418" s="214"/>
      <c r="AI418" s="169" t="s">
        <v>5876</v>
      </c>
      <c r="AJ418" s="150" t="s">
        <v>5877</v>
      </c>
      <c r="AK418" s="151">
        <f>LEN(AJ418)</f>
        <v>16</v>
      </c>
      <c r="AL418" s="169" t="s">
        <v>5878</v>
      </c>
      <c r="AM418" s="169" t="s">
        <v>1734</v>
      </c>
      <c r="AN418" s="224" t="s">
        <v>559</v>
      </c>
      <c r="AO418" s="224" t="s">
        <v>111</v>
      </c>
      <c r="AP418" s="224" t="s">
        <v>80</v>
      </c>
      <c r="AQ418" s="177" t="s">
        <v>81</v>
      </c>
      <c r="AR418" s="221"/>
      <c r="AS418" s="222" t="s">
        <v>5879</v>
      </c>
      <c r="AT418" s="159" t="s">
        <v>5880</v>
      </c>
      <c r="AU418" s="156" t="s">
        <v>5881</v>
      </c>
      <c r="AV418" s="156" t="s">
        <v>4407</v>
      </c>
      <c r="AW418" s="159" t="s">
        <v>5882</v>
      </c>
      <c r="AX418" s="169" t="s">
        <v>5883</v>
      </c>
      <c r="AY418" s="169" t="s">
        <v>5472</v>
      </c>
      <c r="AZ418" s="159" t="s">
        <v>5884</v>
      </c>
      <c r="BA418" s="208"/>
      <c r="BB418" s="136" t="s">
        <v>91</v>
      </c>
      <c r="BC418" s="218" t="s">
        <v>5885</v>
      </c>
      <c r="BD418" s="214"/>
      <c r="BE418" s="159"/>
      <c r="BF418" s="138" t="s">
        <v>1743</v>
      </c>
      <c r="BG418" s="159" t="s">
        <v>5886</v>
      </c>
      <c r="BH418" s="138" t="s">
        <v>5887</v>
      </c>
      <c r="BI418" s="138" t="s">
        <v>1746</v>
      </c>
      <c r="BJ418" s="138" t="s">
        <v>2468</v>
      </c>
      <c r="BK418" s="139">
        <v>37207</v>
      </c>
      <c r="BL418" s="138"/>
      <c r="BM418" s="138"/>
      <c r="BN418" s="138"/>
      <c r="BO418" s="139"/>
      <c r="BP418" s="138"/>
      <c r="BQ418" s="138"/>
      <c r="BR418" s="138"/>
      <c r="BS418" s="139"/>
      <c r="BT418" s="138"/>
      <c r="BU418" s="138"/>
      <c r="BV418" s="138"/>
      <c r="BW418" s="139"/>
      <c r="BX418" s="138"/>
      <c r="BY418" s="138"/>
      <c r="BZ418" s="138"/>
      <c r="CA418" s="139"/>
      <c r="CB418" s="138"/>
      <c r="CC418" s="138"/>
      <c r="CD418" s="138"/>
      <c r="CE418" s="139"/>
      <c r="CF418" s="168"/>
      <c r="CG418" s="143" t="str">
        <f t="shared" si="6"/>
        <v/>
      </c>
      <c r="CH418" s="143" t="str">
        <f t="shared" si="7"/>
        <v/>
      </c>
      <c r="CI418" s="217"/>
      <c r="CJ418" s="143" t="s">
        <v>1752</v>
      </c>
      <c r="CK418" s="163"/>
      <c r="CL418" s="209"/>
      <c r="CM418" s="210"/>
      <c r="CN418" s="210"/>
      <c r="CO418" s="169"/>
      <c r="CP418" s="169"/>
      <c r="CQ418" s="166"/>
    </row>
    <row r="419" spans="1:95" ht="15">
      <c r="A419" s="28">
        <v>418</v>
      </c>
      <c r="B419" s="133" t="s">
        <v>5888</v>
      </c>
      <c r="C419" s="211" t="s">
        <v>5889</v>
      </c>
      <c r="D419" s="129" t="s">
        <v>1750</v>
      </c>
      <c r="E419" s="128" t="s">
        <v>5929</v>
      </c>
      <c r="F419" s="33" t="s">
        <v>1678</v>
      </c>
      <c r="G419" s="174" t="s">
        <v>1955</v>
      </c>
      <c r="H419" s="179" t="s">
        <v>5947</v>
      </c>
      <c r="I419" s="133"/>
      <c r="J419" s="134"/>
      <c r="K419" s="135"/>
      <c r="L419" s="169"/>
      <c r="M419" s="137"/>
      <c r="N419" s="137"/>
      <c r="O419" s="136"/>
      <c r="P419" s="212">
        <v>45979</v>
      </c>
      <c r="Q419" s="213">
        <v>45979</v>
      </c>
      <c r="R419" s="141"/>
      <c r="S419" s="142"/>
      <c r="T419" s="143"/>
      <c r="U419" s="138"/>
      <c r="V419" s="214" t="s">
        <v>159</v>
      </c>
      <c r="W419" s="212">
        <v>37327</v>
      </c>
      <c r="X419" s="143">
        <f ca="1">IF(ISBLANK(W419),"di isi",DATEDIF(W419,NOW(),"y"))</f>
        <v>23</v>
      </c>
      <c r="Y419" s="143" t="str">
        <f ca="1">IF(X419&lt;18,"&lt;18",IF(AND(X419&gt;=18,X419&lt;=20),"18-20",IF(AND(X419&gt;=21,X419&lt;=30),"21-30",IF(AND(X419&gt;=31,X419&lt;=40),"31-40",IF(AND(X419&gt;=41,X419&lt;=50),"41-50",IF(AND(X419&gt;=51,X419&lt;=60),"51-60","&gt;60"))))))</f>
        <v>21-30</v>
      </c>
      <c r="Z419" s="138" t="s">
        <v>72</v>
      </c>
      <c r="AA419" s="138" t="s">
        <v>73</v>
      </c>
      <c r="AB419" s="145" t="s">
        <v>4365</v>
      </c>
      <c r="AC419" s="134" t="s">
        <v>106</v>
      </c>
      <c r="AD419" s="169" t="s">
        <v>1213</v>
      </c>
      <c r="AE419" s="169" t="s">
        <v>123</v>
      </c>
      <c r="AF419" s="169"/>
      <c r="AG419" s="159"/>
      <c r="AH419" s="214"/>
      <c r="AI419" s="169" t="s">
        <v>4620</v>
      </c>
      <c r="AJ419" s="150" t="s">
        <v>5890</v>
      </c>
      <c r="AK419" s="151">
        <f>LEN(AJ419)</f>
        <v>16</v>
      </c>
      <c r="AL419" s="169" t="s">
        <v>5891</v>
      </c>
      <c r="AM419" s="169" t="s">
        <v>1734</v>
      </c>
      <c r="AN419" s="224" t="s">
        <v>159</v>
      </c>
      <c r="AO419" s="224" t="s">
        <v>159</v>
      </c>
      <c r="AP419" s="224" t="s">
        <v>80</v>
      </c>
      <c r="AQ419" s="177" t="s">
        <v>81</v>
      </c>
      <c r="AR419" s="221"/>
      <c r="AS419" s="222" t="s">
        <v>5892</v>
      </c>
      <c r="AT419" s="159" t="s">
        <v>5893</v>
      </c>
      <c r="AU419" s="156" t="s">
        <v>5894</v>
      </c>
      <c r="AV419" s="156" t="s">
        <v>3535</v>
      </c>
      <c r="AW419" s="159" t="s">
        <v>5895</v>
      </c>
      <c r="AX419" s="169" t="s">
        <v>5896</v>
      </c>
      <c r="AY419" s="169" t="s">
        <v>4597</v>
      </c>
      <c r="AZ419" s="159" t="s">
        <v>5897</v>
      </c>
      <c r="BA419" s="208"/>
      <c r="BB419" s="136" t="s">
        <v>91</v>
      </c>
      <c r="BC419" s="218"/>
      <c r="BD419" s="242"/>
      <c r="BE419" s="159"/>
      <c r="BF419" s="138" t="s">
        <v>1810</v>
      </c>
      <c r="BG419" s="159" t="s">
        <v>5898</v>
      </c>
      <c r="BH419" s="138" t="s">
        <v>1751</v>
      </c>
      <c r="BI419" s="138" t="s">
        <v>1751</v>
      </c>
      <c r="BJ419" s="138" t="s">
        <v>1751</v>
      </c>
      <c r="BK419" s="138" t="s">
        <v>1751</v>
      </c>
      <c r="BL419" s="138" t="s">
        <v>1751</v>
      </c>
      <c r="BM419" s="138" t="s">
        <v>1751</v>
      </c>
      <c r="BN419" s="138" t="s">
        <v>1751</v>
      </c>
      <c r="BO419" s="138" t="s">
        <v>1751</v>
      </c>
      <c r="BP419" s="138" t="s">
        <v>1751</v>
      </c>
      <c r="BQ419" s="138" t="s">
        <v>1751</v>
      </c>
      <c r="BR419" s="138" t="s">
        <v>1751</v>
      </c>
      <c r="BS419" s="138" t="s">
        <v>1751</v>
      </c>
      <c r="BT419" s="138" t="s">
        <v>1751</v>
      </c>
      <c r="BU419" s="138" t="s">
        <v>1751</v>
      </c>
      <c r="BV419" s="138" t="s">
        <v>1751</v>
      </c>
      <c r="BW419" s="138" t="s">
        <v>1751</v>
      </c>
      <c r="BX419" s="138" t="s">
        <v>1751</v>
      </c>
      <c r="BY419" s="138" t="s">
        <v>1751</v>
      </c>
      <c r="BZ419" s="138" t="s">
        <v>1751</v>
      </c>
      <c r="CA419" s="138" t="s">
        <v>1751</v>
      </c>
      <c r="CB419" s="138" t="s">
        <v>1751</v>
      </c>
      <c r="CC419" s="138" t="s">
        <v>1751</v>
      </c>
      <c r="CD419" s="138" t="s">
        <v>1751</v>
      </c>
      <c r="CE419" s="139"/>
      <c r="CF419" s="168"/>
      <c r="CG419" s="143" t="str">
        <f t="shared" si="6"/>
        <v/>
      </c>
      <c r="CH419" s="143" t="str">
        <f t="shared" si="7"/>
        <v/>
      </c>
      <c r="CI419" s="217"/>
      <c r="CJ419" s="143" t="s">
        <v>1752</v>
      </c>
      <c r="CK419" s="163"/>
      <c r="CL419" s="209"/>
      <c r="CM419" s="210"/>
      <c r="CN419" s="210"/>
      <c r="CO419" s="169"/>
      <c r="CP419" s="169"/>
      <c r="CQ419" s="166"/>
    </row>
    <row r="420" spans="1:95" ht="15">
      <c r="A420" s="28">
        <v>419</v>
      </c>
      <c r="B420" s="133" t="s">
        <v>5899</v>
      </c>
      <c r="C420" s="211" t="s">
        <v>5149</v>
      </c>
      <c r="D420" s="129" t="s">
        <v>1750</v>
      </c>
      <c r="E420" s="128" t="s">
        <v>5929</v>
      </c>
      <c r="F420" s="33" t="s">
        <v>1678</v>
      </c>
      <c r="G420" s="174" t="s">
        <v>1955</v>
      </c>
      <c r="H420" s="179" t="s">
        <v>5947</v>
      </c>
      <c r="I420" s="133"/>
      <c r="J420" s="134"/>
      <c r="K420" s="135"/>
      <c r="L420" s="169"/>
      <c r="M420" s="137"/>
      <c r="N420" s="137"/>
      <c r="O420" s="136"/>
      <c r="P420" s="212"/>
      <c r="Q420" s="213"/>
      <c r="R420" s="141"/>
      <c r="S420" s="142"/>
      <c r="T420" s="143"/>
      <c r="U420" s="138"/>
      <c r="V420" s="214" t="s">
        <v>5900</v>
      </c>
      <c r="W420" s="212">
        <v>32690</v>
      </c>
      <c r="X420" s="143">
        <f ca="1">IF(ISBLANK(W420),"di isi",DATEDIF(W420,NOW(),"y"))</f>
        <v>36</v>
      </c>
      <c r="Y420" s="143" t="str">
        <f ca="1">IF(X420&lt;18,"&lt;18",IF(AND(X420&gt;=18,X420&lt;=20),"18-20",IF(AND(X420&gt;=21,X420&lt;=30),"21-30",IF(AND(X420&gt;=31,X420&lt;=40),"31-40",IF(AND(X420&gt;=41,X420&lt;=50),"41-50",IF(AND(X420&gt;=51,X420&lt;=60),"51-60","&gt;60"))))))</f>
        <v>31-40</v>
      </c>
      <c r="Z420" s="138" t="s">
        <v>72</v>
      </c>
      <c r="AA420" s="138" t="s">
        <v>73</v>
      </c>
      <c r="AB420" s="145" t="s">
        <v>4365</v>
      </c>
      <c r="AC420" s="134" t="s">
        <v>106</v>
      </c>
      <c r="AD420" s="169" t="s">
        <v>5901</v>
      </c>
      <c r="AE420" s="169" t="s">
        <v>123</v>
      </c>
      <c r="AF420" s="169"/>
      <c r="AG420" s="159"/>
      <c r="AH420" s="214"/>
      <c r="AI420" s="169" t="s">
        <v>5902</v>
      </c>
      <c r="AJ420" s="150" t="s">
        <v>5903</v>
      </c>
      <c r="AK420" s="151">
        <f>LEN(AJ420)</f>
        <v>16</v>
      </c>
      <c r="AL420" s="169" t="s">
        <v>5904</v>
      </c>
      <c r="AM420" s="169" t="s">
        <v>507</v>
      </c>
      <c r="AN420" s="224" t="s">
        <v>5905</v>
      </c>
      <c r="AO420" s="224" t="s">
        <v>5906</v>
      </c>
      <c r="AP420" s="224" t="s">
        <v>2247</v>
      </c>
      <c r="AQ420" s="177" t="s">
        <v>3810</v>
      </c>
      <c r="AR420" s="221"/>
      <c r="AS420" s="222" t="s">
        <v>5907</v>
      </c>
      <c r="AT420" s="159" t="s">
        <v>5908</v>
      </c>
      <c r="AU420" s="156" t="s">
        <v>5909</v>
      </c>
      <c r="AV420" s="156" t="s">
        <v>3535</v>
      </c>
      <c r="AW420" s="159" t="s">
        <v>5910</v>
      </c>
      <c r="AX420" s="169" t="s">
        <v>5911</v>
      </c>
      <c r="AY420" s="169" t="s">
        <v>4407</v>
      </c>
      <c r="AZ420" s="159" t="s">
        <v>5912</v>
      </c>
      <c r="BA420" s="208"/>
      <c r="BB420" s="136" t="s">
        <v>91</v>
      </c>
      <c r="BC420" s="218"/>
      <c r="BD420" s="214"/>
      <c r="BE420" s="159"/>
      <c r="BF420" s="138" t="s">
        <v>1743</v>
      </c>
      <c r="BG420" s="159" t="s">
        <v>5913</v>
      </c>
      <c r="BH420" s="138" t="s">
        <v>806</v>
      </c>
      <c r="BI420" s="138" t="s">
        <v>1746</v>
      </c>
      <c r="BJ420" s="138" t="s">
        <v>5914</v>
      </c>
      <c r="BK420" s="139">
        <v>34821</v>
      </c>
      <c r="BL420" s="138" t="s">
        <v>5915</v>
      </c>
      <c r="BM420" s="138" t="s">
        <v>1750</v>
      </c>
      <c r="BN420" s="138" t="s">
        <v>2247</v>
      </c>
      <c r="BO420" s="139">
        <v>43661</v>
      </c>
      <c r="BP420" s="138" t="s">
        <v>1751</v>
      </c>
      <c r="BQ420" s="138" t="s">
        <v>1751</v>
      </c>
      <c r="BR420" s="138" t="s">
        <v>1751</v>
      </c>
      <c r="BS420" s="139" t="s">
        <v>1751</v>
      </c>
      <c r="BT420" s="138" t="s">
        <v>1751</v>
      </c>
      <c r="BU420" s="138" t="s">
        <v>1751</v>
      </c>
      <c r="BV420" s="138" t="s">
        <v>1751</v>
      </c>
      <c r="BW420" s="138" t="s">
        <v>1751</v>
      </c>
      <c r="BX420" s="138" t="s">
        <v>1751</v>
      </c>
      <c r="BY420" s="138" t="s">
        <v>1751</v>
      </c>
      <c r="BZ420" s="138" t="s">
        <v>1751</v>
      </c>
      <c r="CA420" s="138" t="s">
        <v>1751</v>
      </c>
      <c r="CB420" s="138" t="s">
        <v>1751</v>
      </c>
      <c r="CC420" s="138" t="s">
        <v>1751</v>
      </c>
      <c r="CD420" s="138" t="s">
        <v>1751</v>
      </c>
      <c r="CE420" s="139"/>
      <c r="CF420" s="168"/>
      <c r="CG420" s="143" t="str">
        <f t="shared" si="6"/>
        <v/>
      </c>
      <c r="CH420" s="143" t="str">
        <f t="shared" si="7"/>
        <v/>
      </c>
      <c r="CI420" s="217"/>
      <c r="CJ420" s="143" t="s">
        <v>1752</v>
      </c>
      <c r="CK420" s="163"/>
      <c r="CL420" s="209"/>
      <c r="CM420" s="210"/>
      <c r="CN420" s="210"/>
      <c r="CO420" s="169"/>
      <c r="CP420" s="169"/>
      <c r="CQ420" s="166"/>
    </row>
    <row r="421" spans="1:95" ht="29">
      <c r="A421" s="103">
        <v>420</v>
      </c>
      <c r="B421" s="127" t="s">
        <v>3431</v>
      </c>
      <c r="C421" s="128" t="s">
        <v>3432</v>
      </c>
      <c r="D421" s="129" t="s">
        <v>1750</v>
      </c>
      <c r="E421" s="128" t="s">
        <v>5929</v>
      </c>
      <c r="F421" s="179" t="s">
        <v>5931</v>
      </c>
      <c r="G421" s="174" t="s">
        <v>2134</v>
      </c>
      <c r="H421" s="179" t="s">
        <v>5947</v>
      </c>
      <c r="I421" s="133"/>
      <c r="J421" s="134"/>
      <c r="K421" s="135"/>
      <c r="L421" s="136"/>
      <c r="M421" s="137"/>
      <c r="N421" s="138"/>
      <c r="O421" s="136"/>
      <c r="P421" s="168">
        <v>45781</v>
      </c>
      <c r="Q421" s="140">
        <v>45781</v>
      </c>
      <c r="R421" s="141"/>
      <c r="S421" s="142"/>
      <c r="T421" s="143"/>
      <c r="U421" s="138"/>
      <c r="V421" s="144" t="s">
        <v>2699</v>
      </c>
      <c r="W421" s="140">
        <v>36780</v>
      </c>
      <c r="X421" s="143">
        <f ca="1">IF(ISBLANK(W421),"di isi",DATEDIF(W421,NOW(),"y"))</f>
        <v>25</v>
      </c>
      <c r="Y421" s="143" t="str">
        <f ca="1">IF(X421&lt;18,"&lt;18",IF(AND(X421&gt;=18,X421&lt;=20),"18-20",IF(AND(X421&gt;=21,X421&lt;=30),"21-30",IF(AND(X421&gt;=31,X421&lt;=40),"31-40",IF(AND(X421&gt;=41,X421&lt;=50),"41-50",IF(AND(X421&gt;=51,X421&lt;=60),"51-60","&gt;60"))))))</f>
        <v>21-30</v>
      </c>
      <c r="Z421" s="138" t="s">
        <v>72</v>
      </c>
      <c r="AA421" s="138" t="s">
        <v>73</v>
      </c>
      <c r="AB421" s="145" t="s">
        <v>74</v>
      </c>
      <c r="AC421" s="134" t="s">
        <v>184</v>
      </c>
      <c r="AD421" s="146" t="s">
        <v>3433</v>
      </c>
      <c r="AE421" s="146" t="s">
        <v>2798</v>
      </c>
      <c r="AF421" s="147"/>
      <c r="AG421" s="148"/>
      <c r="AH421" s="148"/>
      <c r="AI421" s="149"/>
      <c r="AJ421" s="144" t="s">
        <v>3434</v>
      </c>
      <c r="AK421" s="151">
        <f>LEN(AJ421)</f>
        <v>16</v>
      </c>
      <c r="AL421" s="130" t="s">
        <v>3134</v>
      </c>
      <c r="AM421" s="146" t="s">
        <v>1734</v>
      </c>
      <c r="AN421" s="247" t="s">
        <v>173</v>
      </c>
      <c r="AO421" s="247" t="s">
        <v>111</v>
      </c>
      <c r="AP421" s="247" t="s">
        <v>80</v>
      </c>
      <c r="AQ421" s="219" t="s">
        <v>81</v>
      </c>
      <c r="AR421" s="221"/>
      <c r="AS421" s="154" t="s">
        <v>3435</v>
      </c>
      <c r="AT421" s="155" t="s">
        <v>3436</v>
      </c>
      <c r="AU421" s="156" t="s">
        <v>3437</v>
      </c>
      <c r="AV421" s="156" t="s">
        <v>3408</v>
      </c>
      <c r="AW421" s="159" t="s">
        <v>3438</v>
      </c>
      <c r="AX421" s="169" t="s">
        <v>3439</v>
      </c>
      <c r="AY421" s="169" t="s">
        <v>3408</v>
      </c>
      <c r="AZ421" s="159" t="s">
        <v>3440</v>
      </c>
      <c r="BA421" s="169"/>
      <c r="BB421" s="136" t="s">
        <v>91</v>
      </c>
      <c r="BC421" s="160"/>
      <c r="BD421" s="243" t="s">
        <v>3441</v>
      </c>
      <c r="BE421" s="159"/>
      <c r="BF421" s="138" t="s">
        <v>1810</v>
      </c>
      <c r="BG421" s="159" t="s">
        <v>3442</v>
      </c>
      <c r="BH421" s="138"/>
      <c r="BI421" s="161"/>
      <c r="BJ421" s="161"/>
      <c r="BK421" s="139"/>
      <c r="BL421" s="138"/>
      <c r="BM421" s="138"/>
      <c r="BN421" s="138"/>
      <c r="BO421" s="139"/>
      <c r="BP421" s="138"/>
      <c r="BQ421" s="138"/>
      <c r="BR421" s="138"/>
      <c r="BS421" s="139"/>
      <c r="BT421" s="138"/>
      <c r="BU421" s="138"/>
      <c r="BV421" s="138"/>
      <c r="BW421" s="139"/>
      <c r="BX421" s="138"/>
      <c r="BY421" s="138"/>
      <c r="BZ421" s="138"/>
      <c r="CA421" s="139"/>
      <c r="CB421" s="138"/>
      <c r="CC421" s="138"/>
      <c r="CD421" s="138"/>
      <c r="CE421" s="139"/>
      <c r="CF421" s="168"/>
      <c r="CG421" s="143" t="str">
        <f t="shared" si="6"/>
        <v/>
      </c>
      <c r="CH421" s="143" t="str">
        <f t="shared" si="7"/>
        <v/>
      </c>
      <c r="CI421" s="217"/>
      <c r="CJ421" s="143" t="s">
        <v>1752</v>
      </c>
      <c r="CK421" s="163"/>
      <c r="CL421" s="209"/>
      <c r="CM421" s="210"/>
      <c r="CN421" s="210"/>
      <c r="CO421" s="169"/>
      <c r="CP421" s="169"/>
      <c r="CQ421" s="166"/>
    </row>
    <row r="422" spans="1:95" ht="15">
      <c r="A422" s="28">
        <v>421</v>
      </c>
      <c r="B422" s="133" t="s">
        <v>4852</v>
      </c>
      <c r="C422" s="211" t="s">
        <v>4853</v>
      </c>
      <c r="D422" s="129" t="s">
        <v>1750</v>
      </c>
      <c r="E422" s="128" t="s">
        <v>5929</v>
      </c>
      <c r="F422" s="179" t="s">
        <v>5931</v>
      </c>
      <c r="G422" s="174" t="s">
        <v>2134</v>
      </c>
      <c r="H422" s="179" t="s">
        <v>5947</v>
      </c>
      <c r="I422" s="133"/>
      <c r="J422" s="134"/>
      <c r="K422" s="135"/>
      <c r="L422" s="169"/>
      <c r="M422" s="137"/>
      <c r="N422" s="137"/>
      <c r="O422" s="136"/>
      <c r="P422" s="212">
        <v>45894</v>
      </c>
      <c r="Q422" s="213">
        <v>45894</v>
      </c>
      <c r="R422" s="141"/>
      <c r="S422" s="142"/>
      <c r="T422" s="143"/>
      <c r="U422" s="138"/>
      <c r="V422" s="214" t="s">
        <v>2744</v>
      </c>
      <c r="W422" s="212">
        <v>35399</v>
      </c>
      <c r="X422" s="143">
        <f ca="1">IF(ISBLANK(W422),"di isi",DATEDIF(W422,NOW(),"y"))</f>
        <v>28</v>
      </c>
      <c r="Y422" s="143" t="str">
        <f ca="1">IF(X422&lt;18,"&lt;18",IF(AND(X422&gt;=18,X422&lt;=20),"18-20",IF(AND(X422&gt;=21,X422&lt;=30),"21-30",IF(AND(X422&gt;=31,X422&lt;=40),"31-40",IF(AND(X422&gt;=41,X422&lt;=50),"41-50",IF(AND(X422&gt;=51,X422&lt;=60),"51-60","&gt;60"))))))</f>
        <v>21-30</v>
      </c>
      <c r="Z422" s="138" t="s">
        <v>72</v>
      </c>
      <c r="AA422" s="138" t="s">
        <v>73</v>
      </c>
      <c r="AB422" s="145" t="s">
        <v>4365</v>
      </c>
      <c r="AC422" s="134" t="s">
        <v>184</v>
      </c>
      <c r="AD422" s="169" t="s">
        <v>4854</v>
      </c>
      <c r="AE422" s="169" t="s">
        <v>2894</v>
      </c>
      <c r="AF422" s="169"/>
      <c r="AG422" s="159"/>
      <c r="AH422" s="214"/>
      <c r="AI422" s="169" t="s">
        <v>4855</v>
      </c>
      <c r="AJ422" s="150" t="s">
        <v>4856</v>
      </c>
      <c r="AK422" s="151">
        <f>LEN(AJ422)</f>
        <v>16</v>
      </c>
      <c r="AL422" s="169" t="s">
        <v>4857</v>
      </c>
      <c r="AM422" s="169" t="s">
        <v>2087</v>
      </c>
      <c r="AN422" s="224" t="s">
        <v>4858</v>
      </c>
      <c r="AO422" s="224" t="s">
        <v>4858</v>
      </c>
      <c r="AP422" s="224" t="s">
        <v>2744</v>
      </c>
      <c r="AQ422" s="177" t="s">
        <v>81</v>
      </c>
      <c r="AR422" s="221"/>
      <c r="AS422" s="222" t="s">
        <v>4859</v>
      </c>
      <c r="AT422" s="159" t="s">
        <v>4860</v>
      </c>
      <c r="AU422" s="156" t="s">
        <v>4861</v>
      </c>
      <c r="AV422" s="156" t="s">
        <v>4597</v>
      </c>
      <c r="AW422" s="159" t="s">
        <v>4862</v>
      </c>
      <c r="AX422" s="169" t="s">
        <v>4863</v>
      </c>
      <c r="AY422" s="169" t="s">
        <v>4657</v>
      </c>
      <c r="AZ422" s="159" t="s">
        <v>4864</v>
      </c>
      <c r="BA422" s="208"/>
      <c r="BB422" s="136" t="s">
        <v>91</v>
      </c>
      <c r="BC422" s="218"/>
      <c r="BD422" s="157" t="s">
        <v>4865</v>
      </c>
      <c r="BE422" s="159"/>
      <c r="BF422" s="138" t="s">
        <v>1810</v>
      </c>
      <c r="BG422" s="159" t="s">
        <v>4866</v>
      </c>
      <c r="BH422" s="138"/>
      <c r="BI422" s="138"/>
      <c r="BJ422" s="138"/>
      <c r="BK422" s="139"/>
      <c r="BL422" s="138"/>
      <c r="BM422" s="138"/>
      <c r="BN422" s="138"/>
      <c r="BO422" s="139"/>
      <c r="BP422" s="138"/>
      <c r="BQ422" s="138"/>
      <c r="BR422" s="138"/>
      <c r="BS422" s="139"/>
      <c r="BT422" s="138"/>
      <c r="BU422" s="138"/>
      <c r="BV422" s="138"/>
      <c r="BW422" s="139"/>
      <c r="BX422" s="138"/>
      <c r="BY422" s="138"/>
      <c r="BZ422" s="138"/>
      <c r="CA422" s="139"/>
      <c r="CB422" s="138"/>
      <c r="CC422" s="138"/>
      <c r="CD422" s="138"/>
      <c r="CE422" s="139"/>
      <c r="CF422" s="168"/>
      <c r="CG422" s="143" t="str">
        <f t="shared" si="6"/>
        <v/>
      </c>
      <c r="CH422" s="143" t="str">
        <f t="shared" si="7"/>
        <v/>
      </c>
      <c r="CI422" s="217"/>
      <c r="CJ422" s="143" t="s">
        <v>1752</v>
      </c>
      <c r="CK422" s="163"/>
      <c r="CL422" s="209"/>
      <c r="CM422" s="210"/>
      <c r="CN422" s="210"/>
      <c r="CO422" s="169"/>
      <c r="CP422" s="169"/>
      <c r="CQ422" s="166"/>
    </row>
    <row r="423" spans="1:95" ht="15">
      <c r="A423" s="28">
        <v>422</v>
      </c>
      <c r="B423" s="133" t="s">
        <v>4867</v>
      </c>
      <c r="C423" s="211" t="s">
        <v>4868</v>
      </c>
      <c r="D423" s="129" t="s">
        <v>1750</v>
      </c>
      <c r="E423" s="128" t="s">
        <v>5929</v>
      </c>
      <c r="F423" s="179" t="s">
        <v>5931</v>
      </c>
      <c r="G423" s="174" t="s">
        <v>2134</v>
      </c>
      <c r="H423" s="179" t="s">
        <v>5947</v>
      </c>
      <c r="I423" s="133"/>
      <c r="J423" s="134"/>
      <c r="K423" s="135"/>
      <c r="L423" s="169"/>
      <c r="M423" s="137"/>
      <c r="N423" s="137"/>
      <c r="O423" s="136"/>
      <c r="P423" s="212">
        <v>45894</v>
      </c>
      <c r="Q423" s="213">
        <v>45894</v>
      </c>
      <c r="R423" s="141"/>
      <c r="S423" s="142"/>
      <c r="T423" s="143"/>
      <c r="U423" s="138"/>
      <c r="V423" s="214" t="s">
        <v>125</v>
      </c>
      <c r="W423" s="212">
        <v>32441</v>
      </c>
      <c r="X423" s="143">
        <f ca="1">IF(ISBLANK(W423),"di isi",DATEDIF(W423,NOW(),"y"))</f>
        <v>37</v>
      </c>
      <c r="Y423" s="143" t="str">
        <f ca="1">IF(X423&lt;18,"&lt;18",IF(AND(X423&gt;=18,X423&lt;=20),"18-20",IF(AND(X423&gt;=21,X423&lt;=30),"21-30",IF(AND(X423&gt;=31,X423&lt;=40),"31-40",IF(AND(X423&gt;=41,X423&lt;=50),"41-50",IF(AND(X423&gt;=51,X423&lt;=60),"51-60","&gt;60"))))))</f>
        <v>31-40</v>
      </c>
      <c r="Z423" s="138" t="s">
        <v>72</v>
      </c>
      <c r="AA423" s="138" t="s">
        <v>73</v>
      </c>
      <c r="AB423" s="145" t="s">
        <v>4365</v>
      </c>
      <c r="AC423" s="134" t="s">
        <v>106</v>
      </c>
      <c r="AD423" s="169" t="s">
        <v>108</v>
      </c>
      <c r="AE423" s="169" t="s">
        <v>123</v>
      </c>
      <c r="AF423" s="169"/>
      <c r="AG423" s="159"/>
      <c r="AH423" s="214"/>
      <c r="AI423" s="169" t="s">
        <v>4869</v>
      </c>
      <c r="AJ423" s="150" t="s">
        <v>4870</v>
      </c>
      <c r="AK423" s="151">
        <f>LEN(AJ423)</f>
        <v>16</v>
      </c>
      <c r="AL423" s="169" t="s">
        <v>4829</v>
      </c>
      <c r="AM423" s="169" t="s">
        <v>1734</v>
      </c>
      <c r="AN423" s="224" t="s">
        <v>650</v>
      </c>
      <c r="AO423" s="224" t="s">
        <v>253</v>
      </c>
      <c r="AP423" s="224" t="s">
        <v>80</v>
      </c>
      <c r="AQ423" s="177" t="s">
        <v>81</v>
      </c>
      <c r="AR423" s="221"/>
      <c r="AS423" s="222" t="s">
        <v>4871</v>
      </c>
      <c r="AT423" s="159" t="s">
        <v>4872</v>
      </c>
      <c r="AU423" s="156" t="s">
        <v>4873</v>
      </c>
      <c r="AV423" s="156" t="s">
        <v>1738</v>
      </c>
      <c r="AW423" s="159" t="s">
        <v>4874</v>
      </c>
      <c r="AX423" s="169" t="s">
        <v>4875</v>
      </c>
      <c r="AY423" s="169" t="s">
        <v>4675</v>
      </c>
      <c r="AZ423" s="159" t="s">
        <v>4876</v>
      </c>
      <c r="BA423" s="208"/>
      <c r="BB423" s="136" t="s">
        <v>91</v>
      </c>
      <c r="BC423" s="218" t="s">
        <v>4877</v>
      </c>
      <c r="BD423" s="157" t="s">
        <v>4878</v>
      </c>
      <c r="BE423" s="159" t="s">
        <v>4879</v>
      </c>
      <c r="BF423" s="138" t="s">
        <v>1743</v>
      </c>
      <c r="BG423" s="159" t="s">
        <v>4880</v>
      </c>
      <c r="BH423" s="138" t="s">
        <v>3210</v>
      </c>
      <c r="BI423" s="138" t="s">
        <v>1746</v>
      </c>
      <c r="BJ423" s="138" t="s">
        <v>4881</v>
      </c>
      <c r="BK423" s="139">
        <v>33336</v>
      </c>
      <c r="BL423" s="138" t="s">
        <v>4882</v>
      </c>
      <c r="BM423" s="138" t="s">
        <v>1746</v>
      </c>
      <c r="BN423" s="138" t="s">
        <v>80</v>
      </c>
      <c r="BO423" s="139">
        <v>44160</v>
      </c>
      <c r="BP423" s="138" t="s">
        <v>4883</v>
      </c>
      <c r="BQ423" s="138" t="s">
        <v>1746</v>
      </c>
      <c r="BR423" s="138" t="s">
        <v>80</v>
      </c>
      <c r="BS423" s="139">
        <v>45231</v>
      </c>
      <c r="BT423" s="138"/>
      <c r="BU423" s="138"/>
      <c r="BV423" s="138"/>
      <c r="BW423" s="139"/>
      <c r="BX423" s="138"/>
      <c r="BY423" s="138"/>
      <c r="BZ423" s="138"/>
      <c r="CA423" s="139"/>
      <c r="CB423" s="138"/>
      <c r="CC423" s="138"/>
      <c r="CD423" s="138"/>
      <c r="CE423" s="139"/>
      <c r="CF423" s="168"/>
      <c r="CG423" s="143" t="str">
        <f t="shared" si="6"/>
        <v/>
      </c>
      <c r="CH423" s="143" t="str">
        <f t="shared" si="7"/>
        <v/>
      </c>
      <c r="CI423" s="217"/>
      <c r="CJ423" s="143" t="s">
        <v>1752</v>
      </c>
      <c r="CK423" s="163"/>
      <c r="CL423" s="209"/>
      <c r="CM423" s="210"/>
      <c r="CN423" s="210"/>
      <c r="CO423" s="169"/>
      <c r="CP423" s="169"/>
      <c r="CQ423" s="166"/>
    </row>
    <row r="424" spans="1:95" ht="15">
      <c r="A424" s="103">
        <v>423</v>
      </c>
      <c r="B424" s="133" t="s">
        <v>4956</v>
      </c>
      <c r="C424" s="211" t="s">
        <v>4957</v>
      </c>
      <c r="D424" s="129" t="s">
        <v>1750</v>
      </c>
      <c r="E424" s="128" t="s">
        <v>5929</v>
      </c>
      <c r="F424" s="179" t="s">
        <v>5931</v>
      </c>
      <c r="G424" s="174" t="s">
        <v>2134</v>
      </c>
      <c r="H424" s="179" t="s">
        <v>5947</v>
      </c>
      <c r="I424" s="133"/>
      <c r="J424" s="134"/>
      <c r="K424" s="135"/>
      <c r="L424" s="169"/>
      <c r="M424" s="137"/>
      <c r="N424" s="137"/>
      <c r="O424" s="136"/>
      <c r="P424" s="212">
        <v>45896</v>
      </c>
      <c r="Q424" s="213">
        <v>45896</v>
      </c>
      <c r="R424" s="141"/>
      <c r="S424" s="142"/>
      <c r="T424" s="143"/>
      <c r="U424" s="138"/>
      <c r="V424" s="214" t="s">
        <v>111</v>
      </c>
      <c r="W424" s="212">
        <v>30117</v>
      </c>
      <c r="X424" s="143">
        <f ca="1">IF(ISBLANK(W424),"di isi",DATEDIF(W424,NOW(),"y"))</f>
        <v>43</v>
      </c>
      <c r="Y424" s="143" t="str">
        <f ca="1">IF(X424&lt;18,"&lt;18",IF(AND(X424&gt;=18,X424&lt;=20),"18-20",IF(AND(X424&gt;=21,X424&lt;=30),"21-30",IF(AND(X424&gt;=31,X424&lt;=40),"31-40",IF(AND(X424&gt;=41,X424&lt;=50),"41-50",IF(AND(X424&gt;=51,X424&lt;=60),"51-60","&gt;60"))))))</f>
        <v>41-50</v>
      </c>
      <c r="Z424" s="138" t="s">
        <v>72</v>
      </c>
      <c r="AA424" s="138" t="s">
        <v>73</v>
      </c>
      <c r="AB424" s="145" t="s">
        <v>4365</v>
      </c>
      <c r="AC424" s="134" t="s">
        <v>106</v>
      </c>
      <c r="AD424" s="169" t="s">
        <v>108</v>
      </c>
      <c r="AE424" s="169" t="s">
        <v>123</v>
      </c>
      <c r="AF424" s="169"/>
      <c r="AG424" s="159"/>
      <c r="AH424" s="214"/>
      <c r="AI424" s="169" t="s">
        <v>4958</v>
      </c>
      <c r="AJ424" s="150" t="s">
        <v>4959</v>
      </c>
      <c r="AK424" s="151">
        <f>LEN(AJ424)</f>
        <v>16</v>
      </c>
      <c r="AL424" s="169" t="s">
        <v>4960</v>
      </c>
      <c r="AM424" s="169" t="s">
        <v>4623</v>
      </c>
      <c r="AN424" s="224" t="s">
        <v>203</v>
      </c>
      <c r="AO424" s="224" t="s">
        <v>111</v>
      </c>
      <c r="AP424" s="224" t="s">
        <v>80</v>
      </c>
      <c r="AQ424" s="177" t="s">
        <v>81</v>
      </c>
      <c r="AR424" s="221"/>
      <c r="AS424" s="222" t="s">
        <v>4961</v>
      </c>
      <c r="AT424" s="159" t="s">
        <v>4962</v>
      </c>
      <c r="AU424" s="156" t="s">
        <v>4963</v>
      </c>
      <c r="AV424" s="156" t="s">
        <v>3535</v>
      </c>
      <c r="AW424" s="159" t="s">
        <v>4964</v>
      </c>
      <c r="AX424" s="169" t="s">
        <v>4965</v>
      </c>
      <c r="AY424" s="169" t="s">
        <v>4407</v>
      </c>
      <c r="AZ424" s="159" t="s">
        <v>4966</v>
      </c>
      <c r="BA424" s="208"/>
      <c r="BB424" s="136" t="s">
        <v>91</v>
      </c>
      <c r="BC424" s="218"/>
      <c r="BD424" s="241" t="s">
        <v>4967</v>
      </c>
      <c r="BE424" s="159"/>
      <c r="BF424" s="138" t="s">
        <v>1743</v>
      </c>
      <c r="BG424" s="159" t="s">
        <v>4968</v>
      </c>
      <c r="BH424" s="138" t="s">
        <v>4969</v>
      </c>
      <c r="BI424" s="138" t="s">
        <v>1746</v>
      </c>
      <c r="BJ424" s="138" t="s">
        <v>111</v>
      </c>
      <c r="BK424" s="139">
        <v>31608</v>
      </c>
      <c r="BL424" s="138" t="s">
        <v>4970</v>
      </c>
      <c r="BM424" s="138" t="s">
        <v>1750</v>
      </c>
      <c r="BN424" s="138" t="s">
        <v>111</v>
      </c>
      <c r="BO424" s="139">
        <v>38455</v>
      </c>
      <c r="BP424" s="138" t="s">
        <v>4971</v>
      </c>
      <c r="BQ424" s="138" t="s">
        <v>1750</v>
      </c>
      <c r="BR424" s="138" t="s">
        <v>111</v>
      </c>
      <c r="BS424" s="139">
        <v>40044</v>
      </c>
      <c r="BT424" s="138" t="s">
        <v>4972</v>
      </c>
      <c r="BU424" s="138" t="s">
        <v>1746</v>
      </c>
      <c r="BV424" s="138" t="s">
        <v>111</v>
      </c>
      <c r="BW424" s="139">
        <v>42807</v>
      </c>
      <c r="BX424" s="138" t="s">
        <v>4973</v>
      </c>
      <c r="BY424" s="138" t="s">
        <v>1746</v>
      </c>
      <c r="BZ424" s="138" t="s">
        <v>80</v>
      </c>
      <c r="CA424" s="139">
        <v>43482</v>
      </c>
      <c r="CB424" s="138"/>
      <c r="CC424" s="138"/>
      <c r="CD424" s="138"/>
      <c r="CE424" s="139"/>
      <c r="CF424" s="168"/>
      <c r="CG424" s="143" t="str">
        <f t="shared" si="6"/>
        <v/>
      </c>
      <c r="CH424" s="143" t="str">
        <f t="shared" si="7"/>
        <v/>
      </c>
      <c r="CI424" s="217"/>
      <c r="CJ424" s="143" t="s">
        <v>1752</v>
      </c>
      <c r="CK424" s="163"/>
      <c r="CL424" s="209"/>
      <c r="CM424" s="210"/>
      <c r="CN424" s="210"/>
      <c r="CO424" s="169"/>
      <c r="CP424" s="169"/>
      <c r="CQ424" s="166"/>
    </row>
    <row r="425" spans="1:95" ht="15">
      <c r="A425" s="28">
        <v>424</v>
      </c>
      <c r="B425" s="133" t="s">
        <v>4974</v>
      </c>
      <c r="C425" s="211" t="s">
        <v>4975</v>
      </c>
      <c r="D425" s="129" t="s">
        <v>1750</v>
      </c>
      <c r="E425" s="128" t="s">
        <v>5929</v>
      </c>
      <c r="F425" s="179" t="s">
        <v>5931</v>
      </c>
      <c r="G425" s="174" t="s">
        <v>2134</v>
      </c>
      <c r="H425" s="179" t="s">
        <v>5947</v>
      </c>
      <c r="I425" s="133"/>
      <c r="J425" s="134"/>
      <c r="K425" s="135"/>
      <c r="L425" s="169"/>
      <c r="M425" s="137"/>
      <c r="N425" s="137"/>
      <c r="O425" s="136"/>
      <c r="P425" s="212">
        <v>45894</v>
      </c>
      <c r="Q425" s="213">
        <v>45894</v>
      </c>
      <c r="R425" s="141"/>
      <c r="S425" s="142"/>
      <c r="T425" s="143"/>
      <c r="U425" s="138"/>
      <c r="V425" s="214" t="s">
        <v>80</v>
      </c>
      <c r="W425" s="212">
        <v>36297</v>
      </c>
      <c r="X425" s="143">
        <f ca="1">IF(ISBLANK(W425),"di isi",DATEDIF(W425,NOW(),"y"))</f>
        <v>26</v>
      </c>
      <c r="Y425" s="143" t="str">
        <f ca="1">IF(X425&lt;18,"&lt;18",IF(AND(X425&gt;=18,X425&lt;=20),"18-20",IF(AND(X425&gt;=21,X425&lt;=30),"21-30",IF(AND(X425&gt;=31,X425&lt;=40),"31-40",IF(AND(X425&gt;=41,X425&lt;=50),"41-50",IF(AND(X425&gt;=51,X425&lt;=60),"51-60","&gt;60"))))))</f>
        <v>21-30</v>
      </c>
      <c r="Z425" s="138" t="s">
        <v>72</v>
      </c>
      <c r="AA425" s="138" t="s">
        <v>73</v>
      </c>
      <c r="AB425" s="145" t="s">
        <v>4365</v>
      </c>
      <c r="AC425" s="134" t="s">
        <v>106</v>
      </c>
      <c r="AD425" s="169" t="s">
        <v>1972</v>
      </c>
      <c r="AE425" s="169" t="s">
        <v>123</v>
      </c>
      <c r="AF425" s="169"/>
      <c r="AG425" s="159"/>
      <c r="AH425" s="214"/>
      <c r="AI425" s="169" t="s">
        <v>4976</v>
      </c>
      <c r="AJ425" s="150" t="s">
        <v>4977</v>
      </c>
      <c r="AK425" s="151">
        <f>LEN(AJ425)</f>
        <v>16</v>
      </c>
      <c r="AL425" s="169" t="s">
        <v>4300</v>
      </c>
      <c r="AM425" s="169" t="s">
        <v>2513</v>
      </c>
      <c r="AN425" s="224" t="s">
        <v>3419</v>
      </c>
      <c r="AO425" s="224" t="s">
        <v>275</v>
      </c>
      <c r="AP425" s="224" t="s">
        <v>80</v>
      </c>
      <c r="AQ425" s="177" t="s">
        <v>81</v>
      </c>
      <c r="AR425" s="221"/>
      <c r="AS425" s="222" t="s">
        <v>4978</v>
      </c>
      <c r="AT425" s="159" t="s">
        <v>4979</v>
      </c>
      <c r="AU425" s="156" t="s">
        <v>4980</v>
      </c>
      <c r="AV425" s="156" t="s">
        <v>4232</v>
      </c>
      <c r="AW425" s="159" t="s">
        <v>4981</v>
      </c>
      <c r="AX425" s="169" t="s">
        <v>4982</v>
      </c>
      <c r="AY425" s="169" t="s">
        <v>4232</v>
      </c>
      <c r="AZ425" s="159" t="s">
        <v>4983</v>
      </c>
      <c r="BA425" s="208"/>
      <c r="BB425" s="136" t="s">
        <v>91</v>
      </c>
      <c r="BC425" s="218">
        <v>424706893815000</v>
      </c>
      <c r="BD425" s="243" t="s">
        <v>4984</v>
      </c>
      <c r="BE425" s="159"/>
      <c r="BF425" s="138" t="s">
        <v>1810</v>
      </c>
      <c r="BG425" s="159" t="s">
        <v>4985</v>
      </c>
      <c r="BH425" s="138"/>
      <c r="BI425" s="138"/>
      <c r="BJ425" s="138"/>
      <c r="BK425" s="139"/>
      <c r="BL425" s="138"/>
      <c r="BM425" s="138"/>
      <c r="BN425" s="138"/>
      <c r="BO425" s="139"/>
      <c r="BP425" s="138"/>
      <c r="BQ425" s="138"/>
      <c r="BR425" s="138"/>
      <c r="BS425" s="139"/>
      <c r="BT425" s="138"/>
      <c r="BU425" s="138"/>
      <c r="BV425" s="138"/>
      <c r="BW425" s="139"/>
      <c r="BX425" s="138"/>
      <c r="BY425" s="138"/>
      <c r="BZ425" s="138"/>
      <c r="CA425" s="139"/>
      <c r="CB425" s="138"/>
      <c r="CC425" s="138"/>
      <c r="CD425" s="138"/>
      <c r="CE425" s="139"/>
      <c r="CF425" s="168"/>
      <c r="CG425" s="143" t="str">
        <f t="shared" si="6"/>
        <v/>
      </c>
      <c r="CH425" s="143" t="str">
        <f t="shared" si="7"/>
        <v/>
      </c>
      <c r="CI425" s="217"/>
      <c r="CJ425" s="143" t="s">
        <v>1752</v>
      </c>
      <c r="CK425" s="163"/>
      <c r="CL425" s="209"/>
      <c r="CM425" s="210"/>
      <c r="CN425" s="210"/>
      <c r="CO425" s="169"/>
      <c r="CP425" s="169"/>
      <c r="CQ425" s="166"/>
    </row>
    <row r="426" spans="1:95" ht="15">
      <c r="A426" s="28">
        <v>425</v>
      </c>
      <c r="B426" s="133" t="s">
        <v>5916</v>
      </c>
      <c r="C426" s="211" t="s">
        <v>5917</v>
      </c>
      <c r="D426" s="129" t="s">
        <v>1750</v>
      </c>
      <c r="E426" s="128" t="s">
        <v>5929</v>
      </c>
      <c r="F426" s="179" t="s">
        <v>5931</v>
      </c>
      <c r="G426" s="174" t="s">
        <v>2134</v>
      </c>
      <c r="H426" s="179" t="s">
        <v>5947</v>
      </c>
      <c r="I426" s="133"/>
      <c r="J426" s="134"/>
      <c r="K426" s="135"/>
      <c r="L426" s="169"/>
      <c r="M426" s="137"/>
      <c r="N426" s="137"/>
      <c r="O426" s="136"/>
      <c r="P426" s="212">
        <v>45979</v>
      </c>
      <c r="Q426" s="213">
        <v>45979</v>
      </c>
      <c r="R426" s="141"/>
      <c r="S426" s="142"/>
      <c r="T426" s="143"/>
      <c r="U426" s="138"/>
      <c r="V426" s="214" t="s">
        <v>497</v>
      </c>
      <c r="W426" s="212">
        <v>37342</v>
      </c>
      <c r="X426" s="143">
        <f ca="1">IF(ISBLANK(W426),"di isi",DATEDIF(W426,NOW(),"y"))</f>
        <v>23</v>
      </c>
      <c r="Y426" s="143" t="str">
        <f ca="1">IF(X426&lt;18,"&lt;18",IF(AND(X426&gt;=18,X426&lt;=20),"18-20",IF(AND(X426&gt;=21,X426&lt;=30),"21-30",IF(AND(X426&gt;=31,X426&lt;=40),"31-40",IF(AND(X426&gt;=41,X426&lt;=50),"41-50",IF(AND(X426&gt;=51,X426&lt;=60),"51-60","&gt;60"))))))</f>
        <v>21-30</v>
      </c>
      <c r="Z426" s="138" t="s">
        <v>72</v>
      </c>
      <c r="AA426" s="138" t="s">
        <v>73</v>
      </c>
      <c r="AB426" s="145" t="s">
        <v>4365</v>
      </c>
      <c r="AC426" s="134" t="s">
        <v>184</v>
      </c>
      <c r="AD426" s="169" t="s">
        <v>396</v>
      </c>
      <c r="AE426" s="170" t="s">
        <v>5918</v>
      </c>
      <c r="AF426" s="169"/>
      <c r="AG426" s="159"/>
      <c r="AH426" s="214"/>
      <c r="AI426" s="169" t="s">
        <v>5919</v>
      </c>
      <c r="AJ426" s="150" t="s">
        <v>5920</v>
      </c>
      <c r="AK426" s="151">
        <f>LEN(AJ426)</f>
        <v>16</v>
      </c>
      <c r="AL426" s="169" t="s">
        <v>5921</v>
      </c>
      <c r="AM426" s="169" t="s">
        <v>507</v>
      </c>
      <c r="AN426" s="224" t="s">
        <v>497</v>
      </c>
      <c r="AO426" s="224" t="s">
        <v>111</v>
      </c>
      <c r="AP426" s="224" t="s">
        <v>80</v>
      </c>
      <c r="AQ426" s="177" t="s">
        <v>81</v>
      </c>
      <c r="AR426" s="221"/>
      <c r="AS426" s="222" t="s">
        <v>5922</v>
      </c>
      <c r="AT426" s="159" t="s">
        <v>5923</v>
      </c>
      <c r="AU426" s="156" t="s">
        <v>5924</v>
      </c>
      <c r="AV426" s="156" t="s">
        <v>4597</v>
      </c>
      <c r="AW426" s="159" t="s">
        <v>5925</v>
      </c>
      <c r="AX426" s="169" t="s">
        <v>5926</v>
      </c>
      <c r="AY426" s="169" t="s">
        <v>4232</v>
      </c>
      <c r="AZ426" s="159" t="s">
        <v>5927</v>
      </c>
      <c r="BA426" s="208"/>
      <c r="BB426" s="136" t="s">
        <v>91</v>
      </c>
      <c r="BC426" s="218">
        <v>400918637815000</v>
      </c>
      <c r="BD426" s="214"/>
      <c r="BE426" s="159"/>
      <c r="BF426" s="138" t="s">
        <v>1810</v>
      </c>
      <c r="BG426" s="159" t="s">
        <v>5928</v>
      </c>
      <c r="BH426" s="138" t="s">
        <v>1751</v>
      </c>
      <c r="BI426" s="138" t="s">
        <v>1751</v>
      </c>
      <c r="BJ426" s="138" t="s">
        <v>1751</v>
      </c>
      <c r="BK426" s="138" t="s">
        <v>1751</v>
      </c>
      <c r="BL426" s="138" t="s">
        <v>1751</v>
      </c>
      <c r="BM426" s="138" t="s">
        <v>1751</v>
      </c>
      <c r="BN426" s="138" t="s">
        <v>1751</v>
      </c>
      <c r="BO426" s="138" t="s">
        <v>1751</v>
      </c>
      <c r="BP426" s="138" t="s">
        <v>1751</v>
      </c>
      <c r="BQ426" s="138" t="s">
        <v>1751</v>
      </c>
      <c r="BR426" s="138" t="s">
        <v>1751</v>
      </c>
      <c r="BS426" s="138" t="s">
        <v>1751</v>
      </c>
      <c r="BT426" s="138" t="s">
        <v>1751</v>
      </c>
      <c r="BU426" s="138" t="s">
        <v>1751</v>
      </c>
      <c r="BV426" s="138" t="s">
        <v>1751</v>
      </c>
      <c r="BW426" s="138" t="s">
        <v>1751</v>
      </c>
      <c r="BX426" s="138" t="s">
        <v>1751</v>
      </c>
      <c r="BY426" s="138" t="s">
        <v>1751</v>
      </c>
      <c r="BZ426" s="138" t="s">
        <v>1751</v>
      </c>
      <c r="CA426" s="138" t="s">
        <v>1751</v>
      </c>
      <c r="CB426" s="138" t="s">
        <v>1751</v>
      </c>
      <c r="CC426" s="138" t="s">
        <v>1751</v>
      </c>
      <c r="CD426" s="138" t="s">
        <v>1751</v>
      </c>
      <c r="CE426" s="139"/>
      <c r="CF426" s="168"/>
      <c r="CG426" s="143" t="str">
        <f t="shared" si="6"/>
        <v/>
      </c>
      <c r="CH426" s="143" t="str">
        <f t="shared" si="7"/>
        <v/>
      </c>
      <c r="CI426" s="217"/>
      <c r="CJ426" s="143" t="s">
        <v>1752</v>
      </c>
      <c r="CK426" s="163"/>
      <c r="CL426" s="209"/>
      <c r="CM426" s="210"/>
      <c r="CN426" s="210"/>
      <c r="CO426" s="169"/>
      <c r="CP426" s="169"/>
      <c r="CQ426" s="166"/>
    </row>
    <row r="427" spans="1:95" ht="15">
      <c r="A427" s="103">
        <v>426</v>
      </c>
      <c r="B427" s="133" t="s">
        <v>4884</v>
      </c>
      <c r="C427" s="211" t="s">
        <v>4885</v>
      </c>
      <c r="D427" s="129" t="s">
        <v>1750</v>
      </c>
      <c r="E427" s="128" t="s">
        <v>5929</v>
      </c>
      <c r="F427" s="130" t="s">
        <v>5933</v>
      </c>
      <c r="G427" s="174" t="s">
        <v>1998</v>
      </c>
      <c r="H427" s="179" t="s">
        <v>5947</v>
      </c>
      <c r="I427" s="133"/>
      <c r="J427" s="134"/>
      <c r="K427" s="135"/>
      <c r="L427" s="169"/>
      <c r="M427" s="137"/>
      <c r="N427" s="137"/>
      <c r="O427" s="136"/>
      <c r="P427" s="212">
        <v>45894</v>
      </c>
      <c r="Q427" s="213">
        <v>45894</v>
      </c>
      <c r="R427" s="141"/>
      <c r="S427" s="142"/>
      <c r="T427" s="143"/>
      <c r="U427" s="138"/>
      <c r="V427" s="214" t="s">
        <v>4886</v>
      </c>
      <c r="W427" s="212">
        <v>31445</v>
      </c>
      <c r="X427" s="143">
        <f ca="1">IF(ISBLANK(W427),"di isi",DATEDIF(W427,NOW(),"y"))</f>
        <v>39</v>
      </c>
      <c r="Y427" s="143" t="str">
        <f ca="1">IF(X427&lt;18,"&lt;18",IF(AND(X427&gt;=18,X427&lt;=20),"18-20",IF(AND(X427&gt;=21,X427&lt;=30),"21-30",IF(AND(X427&gt;=31,X427&lt;=40),"31-40",IF(AND(X427&gt;=41,X427&lt;=50),"41-50",IF(AND(X427&gt;=51,X427&lt;=60),"51-60","&gt;60"))))))</f>
        <v>31-40</v>
      </c>
      <c r="Z427" s="138" t="s">
        <v>72</v>
      </c>
      <c r="AA427" s="138" t="s">
        <v>73</v>
      </c>
      <c r="AB427" s="145" t="s">
        <v>4365</v>
      </c>
      <c r="AC427" s="134" t="s">
        <v>106</v>
      </c>
      <c r="AD427" s="169" t="s">
        <v>4887</v>
      </c>
      <c r="AE427" s="169" t="s">
        <v>123</v>
      </c>
      <c r="AF427" s="169"/>
      <c r="AG427" s="159"/>
      <c r="AH427" s="214"/>
      <c r="AI427" s="169" t="s">
        <v>4888</v>
      </c>
      <c r="AJ427" s="150" t="s">
        <v>4889</v>
      </c>
      <c r="AK427" s="151">
        <f>LEN(AJ427)</f>
        <v>16</v>
      </c>
      <c r="AL427" s="169" t="s">
        <v>4890</v>
      </c>
      <c r="AM427" s="169" t="s">
        <v>1734</v>
      </c>
      <c r="AN427" s="224" t="s">
        <v>1273</v>
      </c>
      <c r="AO427" s="224" t="s">
        <v>80</v>
      </c>
      <c r="AP427" s="224" t="s">
        <v>80</v>
      </c>
      <c r="AQ427" s="177" t="s">
        <v>81</v>
      </c>
      <c r="AR427" s="221"/>
      <c r="AS427" s="222" t="s">
        <v>4891</v>
      </c>
      <c r="AT427" s="159" t="s">
        <v>4892</v>
      </c>
      <c r="AU427" s="156" t="s">
        <v>4893</v>
      </c>
      <c r="AV427" s="156" t="s">
        <v>3535</v>
      </c>
      <c r="AW427" s="159" t="s">
        <v>4894</v>
      </c>
      <c r="AX427" s="169" t="s">
        <v>4895</v>
      </c>
      <c r="AY427" s="169" t="s">
        <v>3283</v>
      </c>
      <c r="AZ427" s="159" t="s">
        <v>4896</v>
      </c>
      <c r="BA427" s="208"/>
      <c r="BB427" s="136" t="s">
        <v>91</v>
      </c>
      <c r="BC427" s="218" t="s">
        <v>4897</v>
      </c>
      <c r="BD427" s="243" t="s">
        <v>4898</v>
      </c>
      <c r="BE427" s="159"/>
      <c r="BF427" s="138" t="s">
        <v>1743</v>
      </c>
      <c r="BG427" s="159" t="s">
        <v>4899</v>
      </c>
      <c r="BH427" s="138" t="s">
        <v>4900</v>
      </c>
      <c r="BI427" s="138" t="s">
        <v>1746</v>
      </c>
      <c r="BJ427" s="138" t="s">
        <v>1273</v>
      </c>
      <c r="BK427" s="139">
        <v>34397</v>
      </c>
      <c r="BL427" s="138" t="s">
        <v>4901</v>
      </c>
      <c r="BM427" s="138" t="s">
        <v>1750</v>
      </c>
      <c r="BN427" s="138" t="s">
        <v>2744</v>
      </c>
      <c r="BO427" s="139">
        <v>41177</v>
      </c>
      <c r="BP427" s="138" t="s">
        <v>4902</v>
      </c>
      <c r="BQ427" s="138" t="s">
        <v>1746</v>
      </c>
      <c r="BR427" s="138" t="s">
        <v>1273</v>
      </c>
      <c r="BS427" s="139">
        <v>41208</v>
      </c>
      <c r="BT427" s="138" t="s">
        <v>4903</v>
      </c>
      <c r="BU427" s="138" t="s">
        <v>1750</v>
      </c>
      <c r="BV427" s="138" t="s">
        <v>80</v>
      </c>
      <c r="BW427" s="139">
        <v>43373</v>
      </c>
      <c r="BX427" s="138" t="s">
        <v>4904</v>
      </c>
      <c r="BY427" s="138" t="s">
        <v>1746</v>
      </c>
      <c r="BZ427" s="138" t="s">
        <v>80</v>
      </c>
      <c r="CA427" s="139">
        <v>44775</v>
      </c>
      <c r="CB427" s="138" t="s">
        <v>4905</v>
      </c>
      <c r="CC427" s="138" t="s">
        <v>1750</v>
      </c>
      <c r="CD427" s="138" t="s">
        <v>80</v>
      </c>
      <c r="CE427" s="139"/>
      <c r="CF427" s="168"/>
      <c r="CG427" s="143" t="str">
        <f t="shared" si="6"/>
        <v/>
      </c>
      <c r="CH427" s="143" t="str">
        <f t="shared" si="7"/>
        <v/>
      </c>
      <c r="CI427" s="217"/>
      <c r="CJ427" s="143" t="s">
        <v>1752</v>
      </c>
      <c r="CK427" s="163"/>
      <c r="CL427" s="209"/>
      <c r="CM427" s="210"/>
      <c r="CN427" s="210"/>
      <c r="CO427" s="169"/>
      <c r="CP427" s="169"/>
      <c r="CQ427" s="166"/>
    </row>
    <row r="428" spans="1:95" ht="15">
      <c r="A428" s="28">
        <v>427</v>
      </c>
      <c r="B428" s="127" t="s">
        <v>2349</v>
      </c>
      <c r="C428" s="128" t="s">
        <v>2350</v>
      </c>
      <c r="D428" s="129" t="s">
        <v>1750</v>
      </c>
      <c r="E428" s="128" t="s">
        <v>5929</v>
      </c>
      <c r="F428" s="130" t="s">
        <v>5933</v>
      </c>
      <c r="G428" s="174" t="s">
        <v>1998</v>
      </c>
      <c r="H428" s="132" t="s">
        <v>5947</v>
      </c>
      <c r="I428" s="133"/>
      <c r="J428" s="134"/>
      <c r="K428" s="135"/>
      <c r="L428" s="136"/>
      <c r="M428" s="137"/>
      <c r="N428" s="138"/>
      <c r="O428" s="136"/>
      <c r="P428" s="168">
        <v>45729</v>
      </c>
      <c r="Q428" s="140">
        <v>45729</v>
      </c>
      <c r="R428" s="141"/>
      <c r="S428" s="142"/>
      <c r="T428" s="143"/>
      <c r="U428" s="138"/>
      <c r="V428" s="144" t="s">
        <v>2351</v>
      </c>
      <c r="W428" s="140">
        <v>34406</v>
      </c>
      <c r="X428" s="143">
        <f ca="1">IF(ISBLANK(W428),"di isi",DATEDIF(W428,NOW(),"y"))</f>
        <v>31</v>
      </c>
      <c r="Y428" s="143" t="str">
        <f ca="1">IF(X428&lt;18,"&lt;18",IF(AND(X428&gt;=18,X428&lt;=20),"18-20",IF(AND(X428&gt;=21,X428&lt;=30),"21-30",IF(AND(X428&gt;=31,X428&lt;=40),"31-40",IF(AND(X428&gt;=41,X428&lt;=50),"41-50",IF(AND(X428&gt;=51,X428&lt;=60),"51-60","&gt;60"))))))</f>
        <v>31-40</v>
      </c>
      <c r="Z428" s="138" t="s">
        <v>72</v>
      </c>
      <c r="AA428" s="138" t="s">
        <v>73</v>
      </c>
      <c r="AB428" s="145" t="s">
        <v>328</v>
      </c>
      <c r="AC428" s="134" t="s">
        <v>106</v>
      </c>
      <c r="AD428" s="146" t="s">
        <v>108</v>
      </c>
      <c r="AE428" s="146" t="s">
        <v>123</v>
      </c>
      <c r="AF428" s="147"/>
      <c r="AG428" s="148"/>
      <c r="AH428" s="148"/>
      <c r="AI428" s="149" t="s">
        <v>2352</v>
      </c>
      <c r="AJ428" s="144" t="s">
        <v>2353</v>
      </c>
      <c r="AK428" s="151">
        <f>LEN(AJ428)</f>
        <v>16</v>
      </c>
      <c r="AL428" s="130" t="s">
        <v>2354</v>
      </c>
      <c r="AM428" s="146" t="s">
        <v>1734</v>
      </c>
      <c r="AN428" s="247" t="s">
        <v>497</v>
      </c>
      <c r="AO428" s="247" t="s">
        <v>111</v>
      </c>
      <c r="AP428" s="247" t="s">
        <v>80</v>
      </c>
      <c r="AQ428" s="219" t="s">
        <v>81</v>
      </c>
      <c r="AR428" s="221"/>
      <c r="AS428" s="154" t="s">
        <v>2355</v>
      </c>
      <c r="AT428" s="150" t="s">
        <v>2356</v>
      </c>
      <c r="AU428" s="156" t="s">
        <v>2357</v>
      </c>
      <c r="AV428" s="156" t="s">
        <v>1738</v>
      </c>
      <c r="AW428" s="159" t="s">
        <v>2358</v>
      </c>
      <c r="AX428" s="169" t="s">
        <v>2359</v>
      </c>
      <c r="AY428" s="169" t="s">
        <v>1835</v>
      </c>
      <c r="AZ428" s="159" t="s">
        <v>2360</v>
      </c>
      <c r="BA428" s="169"/>
      <c r="BB428" s="136" t="s">
        <v>91</v>
      </c>
      <c r="BC428" s="160">
        <v>109795138815000</v>
      </c>
      <c r="BD428" s="159">
        <v>25041380624</v>
      </c>
      <c r="BE428" s="159"/>
      <c r="BF428" s="138" t="s">
        <v>1743</v>
      </c>
      <c r="BG428" s="159" t="s">
        <v>2361</v>
      </c>
      <c r="BH428" s="138" t="s">
        <v>2362</v>
      </c>
      <c r="BI428" s="161" t="s">
        <v>1746</v>
      </c>
      <c r="BJ428" s="161" t="s">
        <v>2363</v>
      </c>
      <c r="BK428" s="139">
        <v>32363</v>
      </c>
      <c r="BL428" s="138" t="s">
        <v>2364</v>
      </c>
      <c r="BM428" s="138" t="s">
        <v>1746</v>
      </c>
      <c r="BN428" s="138" t="s">
        <v>203</v>
      </c>
      <c r="BO428" s="139">
        <v>40640</v>
      </c>
      <c r="BP428" s="138" t="s">
        <v>2365</v>
      </c>
      <c r="BQ428" s="138" t="s">
        <v>1746</v>
      </c>
      <c r="BR428" s="138" t="s">
        <v>111</v>
      </c>
      <c r="BS428" s="139">
        <v>41652</v>
      </c>
      <c r="BT428" s="138" t="s">
        <v>2366</v>
      </c>
      <c r="BU428" s="138" t="s">
        <v>1750</v>
      </c>
      <c r="BV428" s="138" t="s">
        <v>111</v>
      </c>
      <c r="BW428" s="139">
        <v>44279</v>
      </c>
      <c r="BX428" s="138"/>
      <c r="BY428" s="138"/>
      <c r="BZ428" s="138"/>
      <c r="CA428" s="139"/>
      <c r="CB428" s="138"/>
      <c r="CC428" s="138"/>
      <c r="CD428" s="138"/>
      <c r="CE428" s="139"/>
      <c r="CF428" s="168"/>
      <c r="CG428" s="143" t="str">
        <f t="shared" si="6"/>
        <v/>
      </c>
      <c r="CH428" s="143" t="str">
        <f t="shared" si="7"/>
        <v/>
      </c>
      <c r="CI428" s="217"/>
      <c r="CJ428" s="143" t="s">
        <v>1752</v>
      </c>
      <c r="CK428" s="163"/>
      <c r="CL428" s="209"/>
      <c r="CM428" s="210"/>
      <c r="CN428" s="210"/>
      <c r="CO428" s="169"/>
      <c r="CP428" s="169"/>
      <c r="CQ428" s="166"/>
    </row>
    <row r="429" spans="1:95" ht="29">
      <c r="A429" s="28">
        <v>428</v>
      </c>
      <c r="B429" s="127" t="s">
        <v>2383</v>
      </c>
      <c r="C429" s="128" t="s">
        <v>2384</v>
      </c>
      <c r="D429" s="129" t="s">
        <v>1750</v>
      </c>
      <c r="E429" s="128" t="s">
        <v>5929</v>
      </c>
      <c r="F429" s="130" t="s">
        <v>5933</v>
      </c>
      <c r="G429" s="174" t="s">
        <v>1998</v>
      </c>
      <c r="H429" s="132" t="s">
        <v>5947</v>
      </c>
      <c r="I429" s="133"/>
      <c r="J429" s="134"/>
      <c r="K429" s="135"/>
      <c r="L429" s="136"/>
      <c r="M429" s="137"/>
      <c r="N429" s="138"/>
      <c r="O429" s="136"/>
      <c r="P429" s="168">
        <v>45731</v>
      </c>
      <c r="Q429" s="140">
        <v>45731</v>
      </c>
      <c r="R429" s="141"/>
      <c r="S429" s="142"/>
      <c r="T429" s="143"/>
      <c r="U429" s="138"/>
      <c r="V429" s="144" t="s">
        <v>2018</v>
      </c>
      <c r="W429" s="140">
        <v>32421</v>
      </c>
      <c r="X429" s="143">
        <f ca="1">IF(ISBLANK(W429),"di isi",DATEDIF(W429,NOW(),"y"))</f>
        <v>37</v>
      </c>
      <c r="Y429" s="143" t="str">
        <f ca="1">IF(X429&lt;18,"&lt;18",IF(AND(X429&gt;=18,X429&lt;=20),"18-20",IF(AND(X429&gt;=21,X429&lt;=30),"21-30",IF(AND(X429&gt;=31,X429&lt;=40),"31-40",IF(AND(X429&gt;=41,X429&lt;=50),"41-50",IF(AND(X429&gt;=51,X429&lt;=60),"51-60","&gt;60"))))))</f>
        <v>31-40</v>
      </c>
      <c r="Z429" s="138" t="s">
        <v>72</v>
      </c>
      <c r="AA429" s="138" t="s">
        <v>73</v>
      </c>
      <c r="AB429" s="145" t="s">
        <v>74</v>
      </c>
      <c r="AC429" s="134" t="s">
        <v>106</v>
      </c>
      <c r="AD429" s="146" t="s">
        <v>108</v>
      </c>
      <c r="AE429" s="146" t="s">
        <v>123</v>
      </c>
      <c r="AF429" s="147"/>
      <c r="AG429" s="148"/>
      <c r="AH429" s="148"/>
      <c r="AI429" s="149" t="s">
        <v>2385</v>
      </c>
      <c r="AJ429" s="144" t="s">
        <v>2386</v>
      </c>
      <c r="AK429" s="151">
        <f>LEN(AJ429)</f>
        <v>16</v>
      </c>
      <c r="AL429" s="130" t="s">
        <v>2022</v>
      </c>
      <c r="AM429" s="146" t="s">
        <v>1734</v>
      </c>
      <c r="AN429" s="247" t="s">
        <v>579</v>
      </c>
      <c r="AO429" s="247" t="s">
        <v>253</v>
      </c>
      <c r="AP429" s="247" t="s">
        <v>80</v>
      </c>
      <c r="AQ429" s="219" t="s">
        <v>81</v>
      </c>
      <c r="AR429" s="221"/>
      <c r="AS429" s="154" t="s">
        <v>2387</v>
      </c>
      <c r="AT429" s="150" t="s">
        <v>2388</v>
      </c>
      <c r="AU429" s="156" t="s">
        <v>2389</v>
      </c>
      <c r="AV429" s="156" t="s">
        <v>1774</v>
      </c>
      <c r="AW429" s="159" t="s">
        <v>2390</v>
      </c>
      <c r="AX429" s="169" t="s">
        <v>2391</v>
      </c>
      <c r="AY429" s="169" t="s">
        <v>2392</v>
      </c>
      <c r="AZ429" s="159" t="s">
        <v>2393</v>
      </c>
      <c r="BA429" s="169"/>
      <c r="BB429" s="136" t="s">
        <v>91</v>
      </c>
      <c r="BC429" s="160">
        <v>429306947815000</v>
      </c>
      <c r="BD429" s="239">
        <v>25041380731</v>
      </c>
      <c r="BE429" s="159" t="s">
        <v>2394</v>
      </c>
      <c r="BF429" s="138" t="s">
        <v>1743</v>
      </c>
      <c r="BG429" s="159" t="s">
        <v>2395</v>
      </c>
      <c r="BH429" s="138" t="s">
        <v>2396</v>
      </c>
      <c r="BI429" s="161" t="s">
        <v>1746</v>
      </c>
      <c r="BJ429" s="161" t="s">
        <v>2397</v>
      </c>
      <c r="BK429" s="139">
        <v>35557</v>
      </c>
      <c r="BL429" s="138" t="s">
        <v>2398</v>
      </c>
      <c r="BM429" s="138" t="s">
        <v>1746</v>
      </c>
      <c r="BN429" s="138" t="s">
        <v>2399</v>
      </c>
      <c r="BO429" s="139">
        <v>43119</v>
      </c>
      <c r="BP429" s="138" t="s">
        <v>2400</v>
      </c>
      <c r="BQ429" s="138" t="s">
        <v>1746</v>
      </c>
      <c r="BR429" s="138" t="s">
        <v>2399</v>
      </c>
      <c r="BS429" s="139">
        <v>44563</v>
      </c>
      <c r="BT429" s="138"/>
      <c r="BU429" s="138"/>
      <c r="BV429" s="138"/>
      <c r="BW429" s="139"/>
      <c r="BX429" s="138"/>
      <c r="BY429" s="138"/>
      <c r="BZ429" s="138"/>
      <c r="CA429" s="139"/>
      <c r="CB429" s="138"/>
      <c r="CC429" s="138"/>
      <c r="CD429" s="138"/>
      <c r="CE429" s="139"/>
      <c r="CF429" s="168"/>
      <c r="CG429" s="143" t="str">
        <f t="shared" si="6"/>
        <v/>
      </c>
      <c r="CH429" s="143" t="str">
        <f t="shared" si="7"/>
        <v/>
      </c>
      <c r="CI429" s="217"/>
      <c r="CJ429" s="143" t="s">
        <v>1752</v>
      </c>
      <c r="CK429" s="163"/>
      <c r="CL429" s="209"/>
      <c r="CM429" s="210"/>
      <c r="CN429" s="210"/>
      <c r="CO429" s="169"/>
      <c r="CP429" s="169"/>
      <c r="CQ429" s="166"/>
    </row>
    <row r="430" spans="1:95" ht="29">
      <c r="A430" s="103">
        <v>429</v>
      </c>
      <c r="B430" s="127" t="s">
        <v>2401</v>
      </c>
      <c r="C430" s="128" t="s">
        <v>2402</v>
      </c>
      <c r="D430" s="129" t="s">
        <v>1750</v>
      </c>
      <c r="E430" s="128" t="s">
        <v>5929</v>
      </c>
      <c r="F430" s="130" t="s">
        <v>5933</v>
      </c>
      <c r="G430" s="174" t="s">
        <v>1998</v>
      </c>
      <c r="H430" s="132" t="s">
        <v>5947</v>
      </c>
      <c r="I430" s="133"/>
      <c r="J430" s="134"/>
      <c r="K430" s="135"/>
      <c r="L430" s="136"/>
      <c r="M430" s="137"/>
      <c r="N430" s="138"/>
      <c r="O430" s="136"/>
      <c r="P430" s="168">
        <v>45731</v>
      </c>
      <c r="Q430" s="140">
        <v>45731</v>
      </c>
      <c r="R430" s="141"/>
      <c r="S430" s="142"/>
      <c r="T430" s="143"/>
      <c r="U430" s="138"/>
      <c r="V430" s="144" t="s">
        <v>2403</v>
      </c>
      <c r="W430" s="140">
        <v>30726</v>
      </c>
      <c r="X430" s="143">
        <f ca="1">IF(ISBLANK(W430),"di isi",DATEDIF(W430,NOW(),"y"))</f>
        <v>41</v>
      </c>
      <c r="Y430" s="143" t="str">
        <f ca="1">IF(X430&lt;18,"&lt;18",IF(AND(X430&gt;=18,X430&lt;=20),"18-20",IF(AND(X430&gt;=21,X430&lt;=30),"21-30",IF(AND(X430&gt;=31,X430&lt;=40),"31-40",IF(AND(X430&gt;=41,X430&lt;=50),"41-50",IF(AND(X430&gt;=51,X430&lt;=60),"51-60","&gt;60"))))))</f>
        <v>41-50</v>
      </c>
      <c r="Z430" s="138" t="s">
        <v>72</v>
      </c>
      <c r="AA430" s="138" t="s">
        <v>73</v>
      </c>
      <c r="AB430" s="145" t="s">
        <v>74</v>
      </c>
      <c r="AC430" s="134" t="s">
        <v>1663</v>
      </c>
      <c r="AD430" s="146" t="s">
        <v>1663</v>
      </c>
      <c r="AE430" s="146" t="s">
        <v>123</v>
      </c>
      <c r="AF430" s="147"/>
      <c r="AG430" s="148"/>
      <c r="AH430" s="148"/>
      <c r="AI430" s="149" t="s">
        <v>1545</v>
      </c>
      <c r="AJ430" s="144" t="s">
        <v>2404</v>
      </c>
      <c r="AK430" s="151">
        <f>LEN(AJ430)</f>
        <v>16</v>
      </c>
      <c r="AL430" s="130" t="s">
        <v>2405</v>
      </c>
      <c r="AM430" s="146" t="s">
        <v>1734</v>
      </c>
      <c r="AN430" s="247" t="s">
        <v>188</v>
      </c>
      <c r="AO430" s="247" t="s">
        <v>126</v>
      </c>
      <c r="AP430" s="247" t="s">
        <v>80</v>
      </c>
      <c r="AQ430" s="219" t="s">
        <v>81</v>
      </c>
      <c r="AR430" s="221"/>
      <c r="AS430" s="154" t="s">
        <v>2406</v>
      </c>
      <c r="AT430" s="150" t="s">
        <v>2407</v>
      </c>
      <c r="AU430" s="156" t="s">
        <v>2408</v>
      </c>
      <c r="AV430" s="156" t="s">
        <v>1738</v>
      </c>
      <c r="AW430" s="159" t="s">
        <v>2409</v>
      </c>
      <c r="AX430" s="169" t="s">
        <v>2410</v>
      </c>
      <c r="AY430" s="169" t="s">
        <v>1835</v>
      </c>
      <c r="AZ430" s="159" t="s">
        <v>2411</v>
      </c>
      <c r="BA430" s="169"/>
      <c r="BB430" s="136" t="s">
        <v>91</v>
      </c>
      <c r="BC430" s="160"/>
      <c r="BD430" s="159">
        <v>25041381218</v>
      </c>
      <c r="BE430" s="159" t="s">
        <v>2412</v>
      </c>
      <c r="BF430" s="138" t="s">
        <v>1743</v>
      </c>
      <c r="BG430" s="159" t="s">
        <v>2413</v>
      </c>
      <c r="BH430" s="138" t="s">
        <v>2414</v>
      </c>
      <c r="BI430" s="161" t="s">
        <v>1746</v>
      </c>
      <c r="BJ430" s="161" t="s">
        <v>1273</v>
      </c>
      <c r="BK430" s="139">
        <v>32143</v>
      </c>
      <c r="BL430" s="138" t="s">
        <v>2415</v>
      </c>
      <c r="BM430" s="138" t="s">
        <v>1746</v>
      </c>
      <c r="BN430" s="138" t="s">
        <v>1273</v>
      </c>
      <c r="BO430" s="139">
        <v>39812</v>
      </c>
      <c r="BP430" s="138" t="s">
        <v>2416</v>
      </c>
      <c r="BQ430" s="138" t="s">
        <v>1750</v>
      </c>
      <c r="BR430" s="138" t="s">
        <v>1273</v>
      </c>
      <c r="BS430" s="139">
        <v>40430</v>
      </c>
      <c r="BT430" s="138" t="s">
        <v>2417</v>
      </c>
      <c r="BU430" s="138" t="s">
        <v>1750</v>
      </c>
      <c r="BV430" s="138" t="s">
        <v>1273</v>
      </c>
      <c r="BW430" s="139">
        <v>41354</v>
      </c>
      <c r="BX430" s="138" t="s">
        <v>2418</v>
      </c>
      <c r="BY430" s="138" t="s">
        <v>1746</v>
      </c>
      <c r="BZ430" s="138" t="s">
        <v>80</v>
      </c>
      <c r="CA430" s="139">
        <v>43878</v>
      </c>
      <c r="CB430" s="138" t="s">
        <v>2419</v>
      </c>
      <c r="CC430" s="138" t="s">
        <v>1746</v>
      </c>
      <c r="CD430" s="138" t="s">
        <v>80</v>
      </c>
      <c r="CE430" s="139"/>
      <c r="CF430" s="168"/>
      <c r="CG430" s="143" t="str">
        <f t="shared" si="6"/>
        <v/>
      </c>
      <c r="CH430" s="143" t="str">
        <f t="shared" si="7"/>
        <v/>
      </c>
      <c r="CI430" s="217"/>
      <c r="CJ430" s="143" t="s">
        <v>1752</v>
      </c>
      <c r="CK430" s="163"/>
      <c r="CL430" s="209"/>
      <c r="CM430" s="210"/>
      <c r="CN430" s="210"/>
      <c r="CO430" s="169"/>
      <c r="CP430" s="169"/>
      <c r="CQ430" s="166"/>
    </row>
    <row r="431" spans="1:95" ht="29">
      <c r="A431" s="28">
        <v>430</v>
      </c>
      <c r="B431" s="127" t="s">
        <v>2420</v>
      </c>
      <c r="C431" s="128" t="s">
        <v>87</v>
      </c>
      <c r="D431" s="129" t="s">
        <v>1750</v>
      </c>
      <c r="E431" s="128" t="s">
        <v>5929</v>
      </c>
      <c r="F431" s="130" t="s">
        <v>5933</v>
      </c>
      <c r="G431" s="174" t="s">
        <v>1998</v>
      </c>
      <c r="H431" s="132" t="s">
        <v>5947</v>
      </c>
      <c r="I431" s="133"/>
      <c r="J431" s="134"/>
      <c r="K431" s="135"/>
      <c r="L431" s="136"/>
      <c r="M431" s="137"/>
      <c r="N431" s="138"/>
      <c r="O431" s="136"/>
      <c r="P431" s="168">
        <v>45731</v>
      </c>
      <c r="Q431" s="140">
        <v>45731</v>
      </c>
      <c r="R431" s="141"/>
      <c r="S431" s="142"/>
      <c r="T431" s="143"/>
      <c r="U431" s="138"/>
      <c r="V431" s="144" t="s">
        <v>497</v>
      </c>
      <c r="W431" s="140">
        <v>28282</v>
      </c>
      <c r="X431" s="143">
        <f ca="1">IF(ISBLANK(W431),"di isi",DATEDIF(W431,NOW(),"y"))</f>
        <v>48</v>
      </c>
      <c r="Y431" s="143" t="str">
        <f ca="1">IF(X431&lt;18,"&lt;18",IF(AND(X431&gt;=18,X431&lt;=20),"18-20",IF(AND(X431&gt;=21,X431&lt;=30),"21-30",IF(AND(X431&gt;=31,X431&lt;=40),"31-40",IF(AND(X431&gt;=41,X431&lt;=50),"41-50",IF(AND(X431&gt;=51,X431&lt;=60),"51-60","&gt;60"))))))</f>
        <v>41-50</v>
      </c>
      <c r="Z431" s="138" t="s">
        <v>72</v>
      </c>
      <c r="AA431" s="138" t="s">
        <v>73</v>
      </c>
      <c r="AB431" s="145" t="s">
        <v>74</v>
      </c>
      <c r="AC431" s="134" t="s">
        <v>184</v>
      </c>
      <c r="AD431" s="146" t="s">
        <v>2421</v>
      </c>
      <c r="AE431" s="146" t="s">
        <v>184</v>
      </c>
      <c r="AF431" s="147"/>
      <c r="AG431" s="148"/>
      <c r="AH431" s="148"/>
      <c r="AI431" s="149" t="s">
        <v>2422</v>
      </c>
      <c r="AJ431" s="144" t="s">
        <v>2423</v>
      </c>
      <c r="AK431" s="151">
        <f>LEN(AJ431)</f>
        <v>16</v>
      </c>
      <c r="AL431" s="130" t="s">
        <v>2424</v>
      </c>
      <c r="AM431" s="146" t="s">
        <v>507</v>
      </c>
      <c r="AN431" s="247" t="s">
        <v>497</v>
      </c>
      <c r="AO431" s="247" t="s">
        <v>111</v>
      </c>
      <c r="AP431" s="247" t="s">
        <v>80</v>
      </c>
      <c r="AQ431" s="219" t="s">
        <v>81</v>
      </c>
      <c r="AR431" s="221"/>
      <c r="AS431" s="154" t="s">
        <v>2425</v>
      </c>
      <c r="AT431" s="173" t="s">
        <v>2426</v>
      </c>
      <c r="AU431" s="156" t="s">
        <v>2427</v>
      </c>
      <c r="AV431" s="156" t="s">
        <v>1738</v>
      </c>
      <c r="AW431" s="159" t="s">
        <v>2428</v>
      </c>
      <c r="AX431" s="169" t="s">
        <v>2429</v>
      </c>
      <c r="AY431" s="169" t="s">
        <v>1835</v>
      </c>
      <c r="AZ431" s="159" t="s">
        <v>2430</v>
      </c>
      <c r="BA431" s="169"/>
      <c r="BB431" s="136" t="s">
        <v>91</v>
      </c>
      <c r="BC431" s="160"/>
      <c r="BD431" s="159">
        <v>25041381200</v>
      </c>
      <c r="BE431" s="159"/>
      <c r="BF431" s="138" t="s">
        <v>1743</v>
      </c>
      <c r="BG431" s="159" t="s">
        <v>2431</v>
      </c>
      <c r="BH431" s="138" t="s">
        <v>2432</v>
      </c>
      <c r="BI431" s="161" t="s">
        <v>1746</v>
      </c>
      <c r="BJ431" s="161" t="s">
        <v>2433</v>
      </c>
      <c r="BK431" s="139">
        <v>28490</v>
      </c>
      <c r="BL431" s="138" t="s">
        <v>2434</v>
      </c>
      <c r="BM431" s="138" t="s">
        <v>1746</v>
      </c>
      <c r="BN431" s="138" t="s">
        <v>2435</v>
      </c>
      <c r="BO431" s="139">
        <v>38151</v>
      </c>
      <c r="BP431" s="138" t="s">
        <v>2436</v>
      </c>
      <c r="BQ431" s="138" t="s">
        <v>1750</v>
      </c>
      <c r="BR431" s="138" t="s">
        <v>497</v>
      </c>
      <c r="BS431" s="139">
        <v>39893</v>
      </c>
      <c r="BT431" s="138" t="s">
        <v>2437</v>
      </c>
      <c r="BU431" s="138" t="s">
        <v>1746</v>
      </c>
      <c r="BV431" s="138" t="s">
        <v>497</v>
      </c>
      <c r="BW431" s="139">
        <v>41458</v>
      </c>
      <c r="BX431" s="138"/>
      <c r="BY431" s="138"/>
      <c r="BZ431" s="138"/>
      <c r="CA431" s="139"/>
      <c r="CB431" s="138"/>
      <c r="CC431" s="138"/>
      <c r="CD431" s="138"/>
      <c r="CE431" s="139"/>
      <c r="CF431" s="168"/>
      <c r="CG431" s="143" t="str">
        <f t="shared" si="6"/>
        <v/>
      </c>
      <c r="CH431" s="143" t="str">
        <f t="shared" si="7"/>
        <v/>
      </c>
      <c r="CI431" s="217"/>
      <c r="CJ431" s="143" t="s">
        <v>1752</v>
      </c>
      <c r="CK431" s="163"/>
      <c r="CL431" s="209"/>
      <c r="CM431" s="210"/>
      <c r="CN431" s="210"/>
      <c r="CO431" s="169"/>
      <c r="CP431" s="169"/>
      <c r="CQ431" s="166"/>
    </row>
    <row r="432" spans="1:95" ht="29">
      <c r="A432" s="28">
        <v>431</v>
      </c>
      <c r="B432" s="127" t="s">
        <v>2438</v>
      </c>
      <c r="C432" s="128" t="s">
        <v>2439</v>
      </c>
      <c r="D432" s="129" t="s">
        <v>1750</v>
      </c>
      <c r="E432" s="128" t="s">
        <v>5929</v>
      </c>
      <c r="F432" s="130" t="s">
        <v>5933</v>
      </c>
      <c r="G432" s="174" t="s">
        <v>1998</v>
      </c>
      <c r="H432" s="132" t="s">
        <v>5947</v>
      </c>
      <c r="I432" s="133"/>
      <c r="J432" s="134"/>
      <c r="K432" s="135"/>
      <c r="L432" s="136"/>
      <c r="M432" s="137"/>
      <c r="N432" s="138"/>
      <c r="O432" s="136"/>
      <c r="P432" s="168"/>
      <c r="Q432" s="140"/>
      <c r="R432" s="141"/>
      <c r="S432" s="142"/>
      <c r="T432" s="143"/>
      <c r="U432" s="138"/>
      <c r="V432" s="144"/>
      <c r="W432" s="140">
        <v>37755</v>
      </c>
      <c r="X432" s="143">
        <f ca="1">IF(ISBLANK(W432),"di isi",DATEDIF(W432,NOW(),"y"))</f>
        <v>22</v>
      </c>
      <c r="Y432" s="143" t="str">
        <f ca="1">IF(X432&lt;18,"&lt;18",IF(AND(X432&gt;=18,X432&lt;=20),"18-20",IF(AND(X432&gt;=21,X432&lt;=30),"21-30",IF(AND(X432&gt;=31,X432&lt;=40),"31-40",IF(AND(X432&gt;=41,X432&lt;=50),"41-50",IF(AND(X432&gt;=51,X432&lt;=60),"51-60","&gt;60"))))))</f>
        <v>21-30</v>
      </c>
      <c r="Z432" s="138" t="s">
        <v>72</v>
      </c>
      <c r="AA432" s="138" t="s">
        <v>73</v>
      </c>
      <c r="AB432" s="145" t="s">
        <v>74</v>
      </c>
      <c r="AC432" s="134" t="s">
        <v>106</v>
      </c>
      <c r="AD432" s="146" t="s">
        <v>108</v>
      </c>
      <c r="AE432" s="146" t="s">
        <v>123</v>
      </c>
      <c r="AF432" s="147"/>
      <c r="AG432" s="148"/>
      <c r="AH432" s="148"/>
      <c r="AI432" s="149"/>
      <c r="AJ432" s="144" t="s">
        <v>2440</v>
      </c>
      <c r="AK432" s="151">
        <f>LEN(AJ432)</f>
        <v>16</v>
      </c>
      <c r="AL432" s="130"/>
      <c r="AM432" s="146"/>
      <c r="AN432" s="247"/>
      <c r="AO432" s="247"/>
      <c r="AP432" s="247"/>
      <c r="AQ432" s="219"/>
      <c r="AR432" s="221"/>
      <c r="AS432" s="146"/>
      <c r="AT432" s="150">
        <v>89601629791</v>
      </c>
      <c r="AU432" s="156"/>
      <c r="AV432" s="156"/>
      <c r="AW432" s="159"/>
      <c r="AX432" s="169"/>
      <c r="AY432" s="169"/>
      <c r="AZ432" s="159"/>
      <c r="BA432" s="169"/>
      <c r="BB432" s="136" t="s">
        <v>91</v>
      </c>
      <c r="BC432" s="160"/>
      <c r="BD432" s="159"/>
      <c r="BE432" s="159"/>
      <c r="BF432" s="138"/>
      <c r="BG432" s="159"/>
      <c r="BH432" s="138"/>
      <c r="BI432" s="161"/>
      <c r="BJ432" s="161"/>
      <c r="BK432" s="139"/>
      <c r="BL432" s="138"/>
      <c r="BM432" s="138"/>
      <c r="BN432" s="138"/>
      <c r="BO432" s="139"/>
      <c r="BP432" s="138"/>
      <c r="BQ432" s="138"/>
      <c r="BR432" s="138"/>
      <c r="BS432" s="139"/>
      <c r="BT432" s="138"/>
      <c r="BU432" s="138"/>
      <c r="BV432" s="138"/>
      <c r="BW432" s="139"/>
      <c r="BX432" s="138"/>
      <c r="BY432" s="138"/>
      <c r="BZ432" s="138"/>
      <c r="CA432" s="139"/>
      <c r="CB432" s="138"/>
      <c r="CC432" s="138"/>
      <c r="CD432" s="138"/>
      <c r="CE432" s="139"/>
      <c r="CF432" s="168"/>
      <c r="CG432" s="143" t="str">
        <f t="shared" si="6"/>
        <v/>
      </c>
      <c r="CH432" s="143" t="str">
        <f t="shared" si="7"/>
        <v/>
      </c>
      <c r="CI432" s="217"/>
      <c r="CJ432" s="143" t="s">
        <v>1752</v>
      </c>
      <c r="CK432" s="163"/>
      <c r="CL432" s="209"/>
      <c r="CM432" s="210"/>
      <c r="CN432" s="210"/>
      <c r="CO432" s="169"/>
      <c r="CP432" s="169"/>
      <c r="CQ432" s="166"/>
    </row>
    <row r="433" spans="1:95" ht="15">
      <c r="A433" s="103">
        <v>432</v>
      </c>
      <c r="B433" s="127" t="s">
        <v>3573</v>
      </c>
      <c r="C433" s="128" t="s">
        <v>3574</v>
      </c>
      <c r="D433" s="129" t="s">
        <v>1750</v>
      </c>
      <c r="E433" s="128" t="s">
        <v>5929</v>
      </c>
      <c r="F433" s="33" t="s">
        <v>1678</v>
      </c>
      <c r="G433" s="174" t="s">
        <v>1955</v>
      </c>
      <c r="H433" s="132" t="s">
        <v>5947</v>
      </c>
      <c r="I433" s="133"/>
      <c r="J433" s="134"/>
      <c r="K433" s="135"/>
      <c r="L433" s="136"/>
      <c r="M433" s="137"/>
      <c r="N433" s="138"/>
      <c r="O433" s="136"/>
      <c r="P433" s="168">
        <v>45787</v>
      </c>
      <c r="Q433" s="140">
        <v>45787</v>
      </c>
      <c r="R433" s="141"/>
      <c r="S433" s="142"/>
      <c r="T433" s="143"/>
      <c r="U433" s="138"/>
      <c r="V433" s="144" t="s">
        <v>3575</v>
      </c>
      <c r="W433" s="140">
        <v>32208</v>
      </c>
      <c r="X433" s="143">
        <f ca="1">IF(ISBLANK(W433),"di isi",DATEDIF(W433,NOW(),"y"))</f>
        <v>37</v>
      </c>
      <c r="Y433" s="143" t="str">
        <f ca="1">IF(X433&lt;18,"&lt;18",IF(AND(X433&gt;=18,X433&lt;=20),"18-20",IF(AND(X433&gt;=21,X433&lt;=30),"21-30",IF(AND(X433&gt;=31,X433&lt;=40),"31-40",IF(AND(X433&gt;=41,X433&lt;=50),"41-50",IF(AND(X433&gt;=51,X433&lt;=60),"51-60","&gt;60"))))))</f>
        <v>31-40</v>
      </c>
      <c r="Z433" s="138" t="s">
        <v>72</v>
      </c>
      <c r="AA433" s="138" t="s">
        <v>73</v>
      </c>
      <c r="AB433" s="145" t="s">
        <v>328</v>
      </c>
      <c r="AC433" s="134" t="s">
        <v>106</v>
      </c>
      <c r="AD433" s="146" t="s">
        <v>3576</v>
      </c>
      <c r="AE433" s="146" t="s">
        <v>123</v>
      </c>
      <c r="AF433" s="147"/>
      <c r="AG433" s="148"/>
      <c r="AH433" s="148"/>
      <c r="AI433" s="149" t="s">
        <v>3577</v>
      </c>
      <c r="AJ433" s="144" t="s">
        <v>3578</v>
      </c>
      <c r="AK433" s="151">
        <f>LEN(AJ433)</f>
        <v>16</v>
      </c>
      <c r="AL433" s="130" t="s">
        <v>3579</v>
      </c>
      <c r="AM433" s="146" t="s">
        <v>1372</v>
      </c>
      <c r="AN433" s="247" t="s">
        <v>188</v>
      </c>
      <c r="AO433" s="247" t="s">
        <v>126</v>
      </c>
      <c r="AP433" s="247" t="s">
        <v>80</v>
      </c>
      <c r="AQ433" s="219" t="s">
        <v>81</v>
      </c>
      <c r="AR433" s="221"/>
      <c r="AS433" s="154" t="s">
        <v>3580</v>
      </c>
      <c r="AT433" s="155" t="s">
        <v>3581</v>
      </c>
      <c r="AU433" s="156" t="s">
        <v>3582</v>
      </c>
      <c r="AV433" s="156" t="s">
        <v>1738</v>
      </c>
      <c r="AW433" s="159" t="s">
        <v>3583</v>
      </c>
      <c r="AX433" s="169" t="s">
        <v>3584</v>
      </c>
      <c r="AY433" s="169" t="s">
        <v>3585</v>
      </c>
      <c r="AZ433" s="159" t="s">
        <v>3586</v>
      </c>
      <c r="BA433" s="169"/>
      <c r="BB433" s="136" t="s">
        <v>91</v>
      </c>
      <c r="BC433" s="160" t="s">
        <v>3587</v>
      </c>
      <c r="BD433" s="159" t="s">
        <v>3588</v>
      </c>
      <c r="BE433" s="159" t="s">
        <v>3589</v>
      </c>
      <c r="BF433" s="138" t="s">
        <v>1743</v>
      </c>
      <c r="BG433" s="159" t="s">
        <v>3590</v>
      </c>
      <c r="BH433" s="138" t="s">
        <v>1479</v>
      </c>
      <c r="BI433" s="161" t="s">
        <v>1746</v>
      </c>
      <c r="BJ433" s="161" t="s">
        <v>3591</v>
      </c>
      <c r="BK433" s="139">
        <v>28645</v>
      </c>
      <c r="BL433" s="138"/>
      <c r="BM433" s="138"/>
      <c r="BN433" s="138"/>
      <c r="BO433" s="139"/>
      <c r="BP433" s="138"/>
      <c r="BQ433" s="138"/>
      <c r="BR433" s="138"/>
      <c r="BS433" s="139"/>
      <c r="BT433" s="138"/>
      <c r="BU433" s="138"/>
      <c r="BV433" s="138"/>
      <c r="BW433" s="139"/>
      <c r="BX433" s="138"/>
      <c r="BY433" s="138"/>
      <c r="BZ433" s="138"/>
      <c r="CA433" s="139"/>
      <c r="CB433" s="138"/>
      <c r="CC433" s="138"/>
      <c r="CD433" s="138"/>
      <c r="CE433" s="139"/>
      <c r="CF433" s="168"/>
      <c r="CG433" s="143" t="str">
        <f t="shared" si="6"/>
        <v/>
      </c>
      <c r="CH433" s="143" t="str">
        <f t="shared" si="7"/>
        <v/>
      </c>
      <c r="CI433" s="217"/>
      <c r="CJ433" s="143" t="s">
        <v>1752</v>
      </c>
      <c r="CK433" s="163"/>
      <c r="CL433" s="209"/>
      <c r="CM433" s="210"/>
      <c r="CN433" s="210"/>
      <c r="CO433" s="169"/>
      <c r="CP433" s="169"/>
      <c r="CQ433" s="166"/>
    </row>
    <row r="434" spans="1:95" ht="29">
      <c r="A434" s="28">
        <v>433</v>
      </c>
      <c r="B434" s="127" t="s">
        <v>2132</v>
      </c>
      <c r="C434" s="128" t="s">
        <v>2133</v>
      </c>
      <c r="D434" s="129" t="s">
        <v>1750</v>
      </c>
      <c r="E434" s="128" t="s">
        <v>5929</v>
      </c>
      <c r="F434" s="179" t="s">
        <v>5931</v>
      </c>
      <c r="G434" s="174" t="s">
        <v>2134</v>
      </c>
      <c r="H434" s="179" t="s">
        <v>5951</v>
      </c>
      <c r="I434" s="133"/>
      <c r="J434" s="134" t="s">
        <v>2047</v>
      </c>
      <c r="K434" s="135" t="e">
        <f>VLOOKUP(J434,#REF!,3,0)</f>
        <v>#REF!</v>
      </c>
      <c r="L434" s="136"/>
      <c r="M434" s="137"/>
      <c r="N434" s="137"/>
      <c r="O434" s="136"/>
      <c r="P434" s="168">
        <v>45737</v>
      </c>
      <c r="Q434" s="140">
        <v>45737</v>
      </c>
      <c r="R434" s="141" t="str">
        <f ca="1">IF(ISBLANK(Q434),"N.A",DATEDIF($Q434,NOW(),"y")&amp;"."&amp;DATEDIF($Q434,NOW(),"ym"))</f>
        <v>0.8</v>
      </c>
      <c r="S434" s="142">
        <f ca="1">IF(ISBLANK(Q434),"N.A",DATEDIF($Q434,NOW(),"y"))</f>
        <v>0</v>
      </c>
      <c r="T434" s="143" t="str">
        <f ca="1">IF(S434&lt;2,"&lt;2",IF(AND(S434&gt;=2,S434&lt;=5),"2-5",IF(AND(S434&gt;5,S434&lt;=10),"6-10",IF(AND(S434&gt;10,S434&lt;=15),"11-15","&gt;15"))))</f>
        <v>&lt;2</v>
      </c>
      <c r="U434" s="138"/>
      <c r="V434" s="144" t="s">
        <v>2135</v>
      </c>
      <c r="W434" s="140">
        <v>27257</v>
      </c>
      <c r="X434" s="143">
        <f ca="1">IF(ISBLANK(W434),"di isi",DATEDIF(W434,NOW(),"y"))</f>
        <v>51</v>
      </c>
      <c r="Y434" s="143" t="str">
        <f ca="1">IF(X434&lt;18,"&lt;18",IF(AND(X434&gt;=18,X434&lt;=20),"18-20",IF(AND(X434&gt;=21,X434&lt;=30),"21-30",IF(AND(X434&gt;=31,X434&lt;=40),"31-40",IF(AND(X434&gt;=41,X434&lt;=50),"41-50",IF(AND(X434&gt;=51,X434&lt;=60),"51-60","&gt;60"))))))</f>
        <v>51-60</v>
      </c>
      <c r="Z434" s="138" t="s">
        <v>72</v>
      </c>
      <c r="AA434" s="138" t="s">
        <v>73</v>
      </c>
      <c r="AB434" s="145" t="s">
        <v>74</v>
      </c>
      <c r="AC434" s="134" t="s">
        <v>106</v>
      </c>
      <c r="AD434" s="146" t="s">
        <v>2136</v>
      </c>
      <c r="AE434" s="146" t="s">
        <v>123</v>
      </c>
      <c r="AF434" s="147"/>
      <c r="AG434" s="148"/>
      <c r="AH434" s="148"/>
      <c r="AI434" s="149" t="s">
        <v>2137</v>
      </c>
      <c r="AJ434" s="144" t="s">
        <v>2138</v>
      </c>
      <c r="AK434" s="151">
        <f>LEN(AJ434)</f>
        <v>16</v>
      </c>
      <c r="AL434" s="130" t="s">
        <v>2139</v>
      </c>
      <c r="AM434" s="146" t="s">
        <v>2140</v>
      </c>
      <c r="AN434" s="247" t="s">
        <v>428</v>
      </c>
      <c r="AO434" s="247" t="s">
        <v>126</v>
      </c>
      <c r="AP434" s="247" t="s">
        <v>80</v>
      </c>
      <c r="AQ434" s="219" t="s">
        <v>81</v>
      </c>
      <c r="AR434" s="221" t="str">
        <f>IF(CO434&lt;&gt;"","Ring 1",IF(CP434&lt;&gt;"","Ring 2",IF(CQ434&lt;&gt;"","Ring 3","Ring 4")))</f>
        <v>Ring 4</v>
      </c>
      <c r="AS434" s="146"/>
      <c r="AT434" s="155" t="s">
        <v>2141</v>
      </c>
      <c r="AU434" s="156"/>
      <c r="AV434" s="156"/>
      <c r="AW434" s="159"/>
      <c r="AX434" s="169"/>
      <c r="AY434" s="169"/>
      <c r="AZ434" s="159"/>
      <c r="BA434" s="169"/>
      <c r="BB434" s="136" t="s">
        <v>91</v>
      </c>
      <c r="BC434" s="160"/>
      <c r="BD434" s="239"/>
      <c r="BE434" s="159"/>
      <c r="BF434" s="138" t="s">
        <v>1743</v>
      </c>
      <c r="BG434" s="159" t="s">
        <v>2142</v>
      </c>
      <c r="BH434" s="138" t="s">
        <v>2143</v>
      </c>
      <c r="BI434" s="161" t="s">
        <v>1746</v>
      </c>
      <c r="BJ434" s="161" t="s">
        <v>428</v>
      </c>
      <c r="BK434" s="139">
        <v>27196</v>
      </c>
      <c r="BL434" s="138" t="s">
        <v>2144</v>
      </c>
      <c r="BM434" s="138" t="s">
        <v>1746</v>
      </c>
      <c r="BN434" s="138" t="s">
        <v>428</v>
      </c>
      <c r="BO434" s="139">
        <v>36568</v>
      </c>
      <c r="BP434" s="138" t="s">
        <v>2145</v>
      </c>
      <c r="BQ434" s="138" t="s">
        <v>1746</v>
      </c>
      <c r="BR434" s="138" t="s">
        <v>428</v>
      </c>
      <c r="BS434" s="139">
        <v>37363</v>
      </c>
      <c r="BT434" s="138" t="s">
        <v>2146</v>
      </c>
      <c r="BU434" s="138" t="s">
        <v>1750</v>
      </c>
      <c r="BV434" s="138" t="s">
        <v>428</v>
      </c>
      <c r="BW434" s="139">
        <v>38887</v>
      </c>
      <c r="BX434" s="138"/>
      <c r="BY434" s="138"/>
      <c r="BZ434" s="138"/>
      <c r="CA434" s="139"/>
      <c r="CB434" s="138"/>
      <c r="CC434" s="138"/>
      <c r="CD434" s="138"/>
      <c r="CE434" s="139"/>
      <c r="CF434" s="168"/>
      <c r="CG434" s="143" t="str">
        <f t="shared" si="6"/>
        <v/>
      </c>
      <c r="CH434" s="143" t="str">
        <f t="shared" si="7"/>
        <v/>
      </c>
      <c r="CI434" s="217"/>
      <c r="CJ434" s="143" t="s">
        <v>1752</v>
      </c>
      <c r="CK434" s="163"/>
      <c r="CL434" s="209"/>
      <c r="CM434" s="210"/>
      <c r="CN434" s="210"/>
      <c r="CO434" s="169"/>
      <c r="CP434" s="169"/>
      <c r="CQ434" s="166"/>
    </row>
    <row r="435" spans="1:95" ht="29">
      <c r="A435" s="28">
        <v>434</v>
      </c>
      <c r="B435" s="127" t="s">
        <v>2149</v>
      </c>
      <c r="C435" s="128" t="s">
        <v>2150</v>
      </c>
      <c r="D435" s="129" t="s">
        <v>1750</v>
      </c>
      <c r="E435" s="128" t="s">
        <v>5929</v>
      </c>
      <c r="F435" s="179" t="s">
        <v>5931</v>
      </c>
      <c r="G435" s="174" t="s">
        <v>2134</v>
      </c>
      <c r="H435" s="179" t="s">
        <v>5951</v>
      </c>
      <c r="I435" s="133"/>
      <c r="J435" s="134" t="s">
        <v>2047</v>
      </c>
      <c r="K435" s="135" t="e">
        <f>VLOOKUP(J435,#REF!,3,0)</f>
        <v>#REF!</v>
      </c>
      <c r="L435" s="136"/>
      <c r="M435" s="137"/>
      <c r="N435" s="137"/>
      <c r="O435" s="136"/>
      <c r="P435" s="168">
        <v>45737</v>
      </c>
      <c r="Q435" s="140">
        <v>45737</v>
      </c>
      <c r="R435" s="141" t="str">
        <f ca="1">IF(ISBLANK(Q435),"N.A",DATEDIF($Q435,NOW(),"y")&amp;"."&amp;DATEDIF($Q435,NOW(),"ym"))</f>
        <v>0.8</v>
      </c>
      <c r="S435" s="142">
        <f ca="1">IF(ISBLANK(Q435),"N.A",DATEDIF($Q435,NOW(),"y"))</f>
        <v>0</v>
      </c>
      <c r="T435" s="143" t="str">
        <f ca="1">IF(S435&lt;2,"&lt;2",IF(AND(S435&gt;=2,S435&lt;=5),"2-5",IF(AND(S435&gt;5,S435&lt;=10),"6-10",IF(AND(S435&gt;10,S435&lt;=15),"11-15","&gt;15"))))</f>
        <v>&lt;2</v>
      </c>
      <c r="U435" s="138"/>
      <c r="V435" s="144" t="s">
        <v>2151</v>
      </c>
      <c r="W435" s="140">
        <v>35091</v>
      </c>
      <c r="X435" s="143">
        <f ca="1">IF(ISBLANK(W435),"di isi",DATEDIF(W435,NOW(),"y"))</f>
        <v>29</v>
      </c>
      <c r="Y435" s="143" t="str">
        <f ca="1">IF(X435&lt;18,"&lt;18",IF(AND(X435&gt;=18,X435&lt;=20),"18-20",IF(AND(X435&gt;=21,X435&lt;=30),"21-30",IF(AND(X435&gt;=31,X435&lt;=40),"31-40",IF(AND(X435&gt;=41,X435&lt;=50),"41-50",IF(AND(X435&gt;=51,X435&lt;=60),"51-60","&gt;60"))))))</f>
        <v>21-30</v>
      </c>
      <c r="Z435" s="138" t="s">
        <v>72</v>
      </c>
      <c r="AA435" s="138" t="s">
        <v>73</v>
      </c>
      <c r="AB435" s="145" t="s">
        <v>74</v>
      </c>
      <c r="AC435" s="134" t="s">
        <v>184</v>
      </c>
      <c r="AD435" s="146" t="s">
        <v>1476</v>
      </c>
      <c r="AE435" s="146" t="s">
        <v>2152</v>
      </c>
      <c r="AF435" s="147"/>
      <c r="AG435" s="148"/>
      <c r="AH435" s="148"/>
      <c r="AI435" s="149" t="s">
        <v>2153</v>
      </c>
      <c r="AJ435" s="144" t="s">
        <v>2154</v>
      </c>
      <c r="AK435" s="151">
        <f>LEN(AJ435)</f>
        <v>16</v>
      </c>
      <c r="AL435" s="130" t="s">
        <v>2155</v>
      </c>
      <c r="AM435" s="146" t="s">
        <v>2156</v>
      </c>
      <c r="AN435" s="247" t="s">
        <v>2157</v>
      </c>
      <c r="AO435" s="247" t="s">
        <v>333</v>
      </c>
      <c r="AP435" s="247" t="s">
        <v>80</v>
      </c>
      <c r="AQ435" s="219" t="s">
        <v>81</v>
      </c>
      <c r="AR435" s="221" t="str">
        <f>IF(CO435&lt;&gt;"","Ring 1",IF(CP435&lt;&gt;"","Ring 2",IF(CQ435&lt;&gt;"","Ring 3","Ring 4")))</f>
        <v>Ring 4</v>
      </c>
      <c r="AS435" s="154" t="s">
        <v>2158</v>
      </c>
      <c r="AT435" s="178" t="s">
        <v>2159</v>
      </c>
      <c r="AU435" s="156" t="s">
        <v>2160</v>
      </c>
      <c r="AV435" s="156" t="s">
        <v>1738</v>
      </c>
      <c r="AW435" s="159" t="s">
        <v>2161</v>
      </c>
      <c r="AX435" s="169" t="s">
        <v>2162</v>
      </c>
      <c r="AY435" s="169" t="s">
        <v>2163</v>
      </c>
      <c r="AZ435" s="159" t="s">
        <v>2164</v>
      </c>
      <c r="BA435" s="169"/>
      <c r="BB435" s="136" t="s">
        <v>91</v>
      </c>
      <c r="BC435" s="160"/>
      <c r="BD435" s="159">
        <v>25041380871</v>
      </c>
      <c r="BE435" s="159" t="s">
        <v>2165</v>
      </c>
      <c r="BF435" s="138" t="s">
        <v>1743</v>
      </c>
      <c r="BG435" s="159" t="s">
        <v>2166</v>
      </c>
      <c r="BH435" s="138" t="s">
        <v>2167</v>
      </c>
      <c r="BI435" s="161" t="s">
        <v>1746</v>
      </c>
      <c r="BJ435" s="161" t="s">
        <v>80</v>
      </c>
      <c r="BK435" s="139">
        <v>35581</v>
      </c>
      <c r="BL435" s="138"/>
      <c r="BM435" s="138"/>
      <c r="BN435" s="138"/>
      <c r="BO435" s="139"/>
      <c r="BP435" s="138" t="s">
        <v>2168</v>
      </c>
      <c r="BQ435" s="138"/>
      <c r="BR435" s="138"/>
      <c r="BS435" s="139"/>
      <c r="BT435" s="138"/>
      <c r="BU435" s="138"/>
      <c r="BV435" s="138"/>
      <c r="BW435" s="139"/>
      <c r="BX435" s="138"/>
      <c r="BY435" s="138"/>
      <c r="BZ435" s="138"/>
      <c r="CA435" s="139"/>
      <c r="CB435" s="138"/>
      <c r="CC435" s="138"/>
      <c r="CD435" s="138"/>
      <c r="CE435" s="139"/>
      <c r="CF435" s="168"/>
      <c r="CG435" s="143" t="str">
        <f t="shared" si="6"/>
        <v/>
      </c>
      <c r="CH435" s="143" t="str">
        <f t="shared" si="7"/>
        <v/>
      </c>
      <c r="CI435" s="217"/>
      <c r="CJ435" s="143" t="s">
        <v>1752</v>
      </c>
      <c r="CK435" s="163"/>
      <c r="CL435" s="209"/>
      <c r="CM435" s="210"/>
      <c r="CN435" s="210"/>
      <c r="CO435" s="169"/>
      <c r="CP435" s="169"/>
      <c r="CQ435" s="166"/>
    </row>
    <row r="436" spans="1:95" ht="29">
      <c r="A436" s="103">
        <v>435</v>
      </c>
      <c r="B436" s="127" t="s">
        <v>198</v>
      </c>
      <c r="C436" s="128" t="s">
        <v>2227</v>
      </c>
      <c r="D436" s="129" t="s">
        <v>1750</v>
      </c>
      <c r="E436" s="128" t="s">
        <v>5929</v>
      </c>
      <c r="F436" s="179" t="s">
        <v>5931</v>
      </c>
      <c r="G436" s="174" t="s">
        <v>2134</v>
      </c>
      <c r="H436" s="179" t="s">
        <v>5951</v>
      </c>
      <c r="I436" s="133"/>
      <c r="J436" s="134"/>
      <c r="K436" s="135"/>
      <c r="L436" s="136"/>
      <c r="M436" s="137"/>
      <c r="N436" s="138"/>
      <c r="O436" s="136"/>
      <c r="P436" s="168">
        <v>45804</v>
      </c>
      <c r="Q436" s="140">
        <v>45804</v>
      </c>
      <c r="R436" s="141"/>
      <c r="S436" s="142"/>
      <c r="T436" s="143"/>
      <c r="U436" s="138"/>
      <c r="V436" s="144" t="s">
        <v>975</v>
      </c>
      <c r="W436" s="140">
        <v>35855</v>
      </c>
      <c r="X436" s="143">
        <f ca="1">IF(ISBLANK(W436),"di isi",DATEDIF(W436,NOW(),"y"))</f>
        <v>27</v>
      </c>
      <c r="Y436" s="143" t="str">
        <f ca="1">IF(X436&lt;18,"&lt;18",IF(AND(X436&gt;=18,X436&lt;=20),"18-20",IF(AND(X436&gt;=21,X436&lt;=30),"21-30",IF(AND(X436&gt;=31,X436&lt;=40),"31-40",IF(AND(X436&gt;=41,X436&lt;=50),"41-50",IF(AND(X436&gt;=51,X436&lt;=60),"51-60","&gt;60"))))))</f>
        <v>21-30</v>
      </c>
      <c r="Z436" s="138" t="s">
        <v>72</v>
      </c>
      <c r="AA436" s="138" t="s">
        <v>73</v>
      </c>
      <c r="AB436" s="145" t="s">
        <v>74</v>
      </c>
      <c r="AC436" s="134" t="s">
        <v>242</v>
      </c>
      <c r="AD436" s="146" t="s">
        <v>489</v>
      </c>
      <c r="AE436" s="146" t="s">
        <v>215</v>
      </c>
      <c r="AF436" s="147"/>
      <c r="AG436" s="148"/>
      <c r="AH436" s="148"/>
      <c r="AI436" s="149"/>
      <c r="AJ436" s="144" t="s">
        <v>2228</v>
      </c>
      <c r="AK436" s="151">
        <f>LEN(AJ436)</f>
        <v>16</v>
      </c>
      <c r="AL436" s="130" t="s">
        <v>2229</v>
      </c>
      <c r="AM436" s="146" t="s">
        <v>340</v>
      </c>
      <c r="AN436" s="247" t="s">
        <v>975</v>
      </c>
      <c r="AO436" s="247" t="s">
        <v>126</v>
      </c>
      <c r="AP436" s="247" t="s">
        <v>80</v>
      </c>
      <c r="AQ436" s="219" t="s">
        <v>81</v>
      </c>
      <c r="AR436" s="221" t="str">
        <f>IF(CO436&lt;&gt;"","Ring 1",IF(CP436&lt;&gt;"","Ring 2",IF(CQ436&lt;&gt;"","Ring 3","Ring 4")))</f>
        <v>Ring 4</v>
      </c>
      <c r="AS436" s="146"/>
      <c r="AT436" s="155" t="s">
        <v>2230</v>
      </c>
      <c r="AU436" s="156"/>
      <c r="AV436" s="156"/>
      <c r="AW436" s="159"/>
      <c r="AX436" s="169"/>
      <c r="AY436" s="169"/>
      <c r="AZ436" s="159"/>
      <c r="BA436" s="169"/>
      <c r="BB436" s="136" t="s">
        <v>91</v>
      </c>
      <c r="BC436" s="160"/>
      <c r="BD436" s="183" t="s">
        <v>2231</v>
      </c>
      <c r="BE436" s="159"/>
      <c r="BF436" s="138" t="s">
        <v>1810</v>
      </c>
      <c r="BG436" s="159"/>
      <c r="BH436" s="138"/>
      <c r="BI436" s="161"/>
      <c r="BJ436" s="161"/>
      <c r="BK436" s="139"/>
      <c r="BL436" s="138"/>
      <c r="BM436" s="138"/>
      <c r="BN436" s="138"/>
      <c r="BO436" s="139"/>
      <c r="BP436" s="138"/>
      <c r="BQ436" s="138"/>
      <c r="BR436" s="138"/>
      <c r="BS436" s="139"/>
      <c r="BT436" s="138"/>
      <c r="BU436" s="138"/>
      <c r="BV436" s="138"/>
      <c r="BW436" s="139"/>
      <c r="BX436" s="138"/>
      <c r="BY436" s="138"/>
      <c r="BZ436" s="138"/>
      <c r="CA436" s="139"/>
      <c r="CB436" s="138"/>
      <c r="CC436" s="138"/>
      <c r="CD436" s="138"/>
      <c r="CE436" s="139"/>
      <c r="CF436" s="168"/>
      <c r="CG436" s="143" t="str">
        <f t="shared" si="6"/>
        <v/>
      </c>
      <c r="CH436" s="143" t="str">
        <f t="shared" si="7"/>
        <v/>
      </c>
      <c r="CI436" s="217"/>
      <c r="CJ436" s="143" t="s">
        <v>1752</v>
      </c>
      <c r="CK436" s="163"/>
      <c r="CL436" s="209"/>
      <c r="CM436" s="210"/>
      <c r="CN436" s="210"/>
      <c r="CO436" s="169"/>
      <c r="CP436" s="169"/>
      <c r="CQ436" s="166"/>
    </row>
    <row r="437" spans="1:95" ht="29">
      <c r="A437" s="28">
        <v>436</v>
      </c>
      <c r="B437" s="127" t="s">
        <v>2232</v>
      </c>
      <c r="C437" s="128" t="s">
        <v>2233</v>
      </c>
      <c r="D437" s="129" t="s">
        <v>1750</v>
      </c>
      <c r="E437" s="128" t="s">
        <v>5929</v>
      </c>
      <c r="F437" s="130" t="s">
        <v>5932</v>
      </c>
      <c r="G437" s="131" t="s">
        <v>1727</v>
      </c>
      <c r="H437" s="132" t="s">
        <v>5942</v>
      </c>
      <c r="I437" s="133"/>
      <c r="J437" s="134"/>
      <c r="K437" s="135"/>
      <c r="L437" s="136"/>
      <c r="M437" s="137"/>
      <c r="N437" s="138"/>
      <c r="O437" s="136"/>
      <c r="P437" s="168">
        <v>45737</v>
      </c>
      <c r="Q437" s="140">
        <v>45737</v>
      </c>
      <c r="R437" s="141"/>
      <c r="S437" s="142"/>
      <c r="T437" s="143"/>
      <c r="U437" s="138"/>
      <c r="V437" s="144" t="s">
        <v>2234</v>
      </c>
      <c r="W437" s="140">
        <v>32915</v>
      </c>
      <c r="X437" s="143">
        <f ca="1">IF(ISBLANK(W437),"di isi",DATEDIF(W437,NOW(),"y"))</f>
        <v>35</v>
      </c>
      <c r="Y437" s="143" t="str">
        <f ca="1">IF(X437&lt;18,"&lt;18",IF(AND(X437&gt;=18,X437&lt;=20),"18-20",IF(AND(X437&gt;=21,X437&lt;=30),"21-30",IF(AND(X437&gt;=31,X437&lt;=40),"31-40",IF(AND(X437&gt;=41,X437&lt;=50),"41-50",IF(AND(X437&gt;=51,X437&lt;=60),"51-60","&gt;60"))))))</f>
        <v>31-40</v>
      </c>
      <c r="Z437" s="138" t="s">
        <v>72</v>
      </c>
      <c r="AA437" s="138" t="s">
        <v>73</v>
      </c>
      <c r="AB437" s="145" t="s">
        <v>74</v>
      </c>
      <c r="AC437" s="134" t="s">
        <v>106</v>
      </c>
      <c r="AD437" s="146" t="s">
        <v>107</v>
      </c>
      <c r="AE437" s="146" t="s">
        <v>123</v>
      </c>
      <c r="AF437" s="147"/>
      <c r="AG437" s="148"/>
      <c r="AH437" s="148"/>
      <c r="AI437" s="149" t="s">
        <v>2235</v>
      </c>
      <c r="AJ437" s="144" t="s">
        <v>2236</v>
      </c>
      <c r="AK437" s="151">
        <f>LEN(AJ437)</f>
        <v>16</v>
      </c>
      <c r="AL437" s="130" t="s">
        <v>1888</v>
      </c>
      <c r="AM437" s="146" t="s">
        <v>1734</v>
      </c>
      <c r="AN437" s="247" t="s">
        <v>110</v>
      </c>
      <c r="AO437" s="247" t="s">
        <v>111</v>
      </c>
      <c r="AP437" s="247" t="s">
        <v>80</v>
      </c>
      <c r="AQ437" s="219" t="s">
        <v>81</v>
      </c>
      <c r="AR437" s="221" t="str">
        <f>IF(CO437&lt;&gt;"","Ring 1",IF(CP437&lt;&gt;"","Ring 2",IF(CQ437&lt;&gt;"","Ring 3","Ring 4")))</f>
        <v>Ring 4</v>
      </c>
      <c r="AS437" s="154" t="s">
        <v>2237</v>
      </c>
      <c r="AT437" s="150" t="s">
        <v>2238</v>
      </c>
      <c r="AU437" s="156" t="s">
        <v>2239</v>
      </c>
      <c r="AV437" s="156" t="s">
        <v>1738</v>
      </c>
      <c r="AW437" s="159" t="s">
        <v>2238</v>
      </c>
      <c r="AX437" s="169" t="s">
        <v>2240</v>
      </c>
      <c r="AY437" s="169" t="s">
        <v>1963</v>
      </c>
      <c r="AZ437" s="159" t="s">
        <v>2241</v>
      </c>
      <c r="BA437" s="169"/>
      <c r="BB437" s="136" t="s">
        <v>91</v>
      </c>
      <c r="BC437" s="160"/>
      <c r="BD437" s="159">
        <v>25041381317</v>
      </c>
      <c r="BE437" s="159" t="s">
        <v>2242</v>
      </c>
      <c r="BF437" s="138" t="s">
        <v>1743</v>
      </c>
      <c r="BG437" s="159" t="s">
        <v>2243</v>
      </c>
      <c r="BH437" s="138" t="s">
        <v>2244</v>
      </c>
      <c r="BI437" s="161" t="s">
        <v>1746</v>
      </c>
      <c r="BJ437" s="161" t="s">
        <v>110</v>
      </c>
      <c r="BK437" s="139">
        <v>35964</v>
      </c>
      <c r="BL437" s="138" t="s">
        <v>2245</v>
      </c>
      <c r="BM437" s="138" t="s">
        <v>1746</v>
      </c>
      <c r="BN437" s="138" t="s">
        <v>111</v>
      </c>
      <c r="BO437" s="139">
        <v>42060</v>
      </c>
      <c r="BP437" s="138" t="s">
        <v>2246</v>
      </c>
      <c r="BQ437" s="138" t="s">
        <v>1750</v>
      </c>
      <c r="BR437" s="138" t="s">
        <v>2247</v>
      </c>
      <c r="BS437" s="139">
        <v>43620</v>
      </c>
      <c r="BT437" s="138"/>
      <c r="BU437" s="138"/>
      <c r="BV437" s="138"/>
      <c r="BW437" s="139"/>
      <c r="BX437" s="138"/>
      <c r="BY437" s="138"/>
      <c r="BZ437" s="138"/>
      <c r="CA437" s="139"/>
      <c r="CB437" s="138"/>
      <c r="CC437" s="138"/>
      <c r="CD437" s="138"/>
      <c r="CE437" s="139"/>
      <c r="CF437" s="168"/>
      <c r="CG437" s="143" t="str">
        <f t="shared" si="6"/>
        <v/>
      </c>
      <c r="CH437" s="143" t="str">
        <f t="shared" si="7"/>
        <v/>
      </c>
      <c r="CI437" s="217"/>
      <c r="CJ437" s="143" t="s">
        <v>1752</v>
      </c>
      <c r="CK437" s="163"/>
      <c r="CL437" s="209"/>
      <c r="CM437" s="210"/>
      <c r="CN437" s="210"/>
      <c r="CO437" s="169"/>
      <c r="CP437" s="169"/>
      <c r="CQ437" s="166"/>
    </row>
    <row r="438" spans="1:95" ht="29">
      <c r="A438" s="28">
        <v>437</v>
      </c>
      <c r="B438" s="127" t="s">
        <v>1953</v>
      </c>
      <c r="C438" s="128" t="s">
        <v>1954</v>
      </c>
      <c r="D438" s="129" t="s">
        <v>1750</v>
      </c>
      <c r="E438" s="128" t="s">
        <v>5929</v>
      </c>
      <c r="F438" s="33" t="s">
        <v>1678</v>
      </c>
      <c r="G438" s="174" t="s">
        <v>1955</v>
      </c>
      <c r="H438" s="132" t="s">
        <v>5943</v>
      </c>
      <c r="I438" s="133"/>
      <c r="J438" s="134" t="s">
        <v>1911</v>
      </c>
      <c r="K438" s="135" t="e">
        <f>VLOOKUP(J438,#REF!,3,0)</f>
        <v>#REF!</v>
      </c>
      <c r="L438" s="136"/>
      <c r="M438" s="137"/>
      <c r="N438" s="138"/>
      <c r="O438" s="136"/>
      <c r="P438" s="168">
        <v>45716</v>
      </c>
      <c r="Q438" s="140">
        <v>45716</v>
      </c>
      <c r="R438" s="141" t="str">
        <f ca="1">IF(ISBLANK(Q438),"N.A",DATEDIF($Q438,NOW(),"y")&amp;"."&amp;DATEDIF($Q438,NOW(),"ym"))</f>
        <v>0.8</v>
      </c>
      <c r="S438" s="142">
        <f ca="1">IF(ISBLANK(Q438),"N.A",DATEDIF($Q438,NOW(),"y"))</f>
        <v>0</v>
      </c>
      <c r="T438" s="143" t="str">
        <f ca="1">IF(S438&lt;2,"&lt;2",IF(AND(S438&gt;=2,S438&lt;=5),"2-5",IF(AND(S438&gt;5,S438&lt;=10),"6-10",IF(AND(S438&gt;10,S438&lt;=15),"11-15","&gt;15"))))</f>
        <v>&lt;2</v>
      </c>
      <c r="U438" s="138"/>
      <c r="V438" s="144" t="s">
        <v>125</v>
      </c>
      <c r="W438" s="140">
        <v>36552</v>
      </c>
      <c r="X438" s="143">
        <f ca="1">IF(ISBLANK(W438),"di isi",DATEDIF(W438,NOW(),"y"))</f>
        <v>25</v>
      </c>
      <c r="Y438" s="143" t="str">
        <f ca="1">IF(X438&lt;18,"&lt;18",IF(AND(X438&gt;=18,X438&lt;=20),"18-20",IF(AND(X438&gt;=21,X438&lt;=30),"21-30",IF(AND(X438&gt;=31,X438&lt;=40),"31-40",IF(AND(X438&gt;=41,X438&lt;=50),"41-50",IF(AND(X438&gt;=51,X438&lt;=60),"51-60","&gt;60"))))))</f>
        <v>21-30</v>
      </c>
      <c r="Z438" s="138" t="s">
        <v>72</v>
      </c>
      <c r="AA438" s="138" t="s">
        <v>73</v>
      </c>
      <c r="AB438" s="145" t="s">
        <v>74</v>
      </c>
      <c r="AC438" s="134" t="s">
        <v>106</v>
      </c>
      <c r="AD438" s="146" t="s">
        <v>172</v>
      </c>
      <c r="AE438" s="146" t="s">
        <v>287</v>
      </c>
      <c r="AF438" s="147"/>
      <c r="AG438" s="148"/>
      <c r="AH438" s="148"/>
      <c r="AI438" s="149" t="s">
        <v>1956</v>
      </c>
      <c r="AJ438" s="150" t="s">
        <v>1957</v>
      </c>
      <c r="AK438" s="151">
        <f>LEN(AJ438)</f>
        <v>16</v>
      </c>
      <c r="AL438" s="130" t="s">
        <v>1958</v>
      </c>
      <c r="AM438" s="146" t="s">
        <v>1959</v>
      </c>
      <c r="AN438" s="219" t="s">
        <v>125</v>
      </c>
      <c r="AO438" s="219" t="s">
        <v>126</v>
      </c>
      <c r="AP438" s="219" t="s">
        <v>80</v>
      </c>
      <c r="AQ438" s="219" t="s">
        <v>81</v>
      </c>
      <c r="AR438" s="221" t="str">
        <f>IF(CO438&lt;&gt;"","Ring 1",IF(CP438&lt;&gt;"","Ring 2",IF(CQ438&lt;&gt;"","Ring 3","Ring 4")))</f>
        <v>Ring 4</v>
      </c>
      <c r="AS438" s="154" t="s">
        <v>1960</v>
      </c>
      <c r="AT438" s="155" t="s">
        <v>1961</v>
      </c>
      <c r="AU438" s="156" t="s">
        <v>1962</v>
      </c>
      <c r="AV438" s="156" t="s">
        <v>1963</v>
      </c>
      <c r="AW438" s="159" t="s">
        <v>1964</v>
      </c>
      <c r="AX438" s="169" t="s">
        <v>1965</v>
      </c>
      <c r="AY438" s="169" t="s">
        <v>1805</v>
      </c>
      <c r="AZ438" s="159" t="s">
        <v>1966</v>
      </c>
      <c r="BA438" s="146"/>
      <c r="BB438" s="136" t="s">
        <v>91</v>
      </c>
      <c r="BC438" s="160"/>
      <c r="BD438" s="239">
        <v>25028309729</v>
      </c>
      <c r="BE438" s="159" t="s">
        <v>1967</v>
      </c>
      <c r="BF438" s="138" t="s">
        <v>1810</v>
      </c>
      <c r="BG438" s="159" t="s">
        <v>1968</v>
      </c>
      <c r="BH438" s="138"/>
      <c r="BI438" s="161"/>
      <c r="BJ438" s="161"/>
      <c r="BK438" s="139"/>
      <c r="BL438" s="138"/>
      <c r="BM438" s="138"/>
      <c r="BN438" s="138"/>
      <c r="BO438" s="139"/>
      <c r="BP438" s="138"/>
      <c r="BQ438" s="138"/>
      <c r="BR438" s="138"/>
      <c r="BS438" s="139"/>
      <c r="BT438" s="138"/>
      <c r="BU438" s="138"/>
      <c r="BV438" s="138"/>
      <c r="BW438" s="139"/>
      <c r="BX438" s="138"/>
      <c r="BY438" s="138"/>
      <c r="BZ438" s="138"/>
      <c r="CA438" s="139"/>
      <c r="CB438" s="138"/>
      <c r="CC438" s="138"/>
      <c r="CD438" s="138"/>
      <c r="CE438" s="139"/>
      <c r="CF438" s="168"/>
      <c r="CG438" s="143" t="str">
        <f t="shared" si="6"/>
        <v/>
      </c>
      <c r="CH438" s="143" t="str">
        <f t="shared" si="7"/>
        <v/>
      </c>
      <c r="CI438" s="217"/>
      <c r="CJ438" s="143" t="s">
        <v>1752</v>
      </c>
      <c r="CK438" s="163"/>
      <c r="CL438" s="209"/>
      <c r="CM438" s="210"/>
      <c r="CN438" s="210"/>
      <c r="CO438" s="169"/>
      <c r="CP438" s="169"/>
      <c r="CQ438" s="166"/>
    </row>
    <row r="439" spans="1:95" ht="29">
      <c r="A439" s="103">
        <v>438</v>
      </c>
      <c r="B439" s="127" t="s">
        <v>2015</v>
      </c>
      <c r="C439" s="128" t="s">
        <v>2016</v>
      </c>
      <c r="D439" s="129" t="s">
        <v>1750</v>
      </c>
      <c r="E439" s="128" t="s">
        <v>5929</v>
      </c>
      <c r="F439" s="130" t="s">
        <v>5932</v>
      </c>
      <c r="G439" s="131" t="s">
        <v>1727</v>
      </c>
      <c r="H439" s="132" t="s">
        <v>5943</v>
      </c>
      <c r="I439" s="133"/>
      <c r="J439" s="134" t="s">
        <v>2017</v>
      </c>
      <c r="K439" s="135" t="e">
        <f>VLOOKUP(J439,#REF!,3,0)</f>
        <v>#REF!</v>
      </c>
      <c r="L439" s="136"/>
      <c r="M439" s="137"/>
      <c r="N439" s="138"/>
      <c r="O439" s="136"/>
      <c r="P439" s="168">
        <v>45714</v>
      </c>
      <c r="Q439" s="140">
        <v>45714</v>
      </c>
      <c r="R439" s="141" t="str">
        <f ca="1">IF(ISBLANK(Q439),"N.A",DATEDIF($Q439,NOW(),"y")&amp;"."&amp;DATEDIF($Q439,NOW(),"ym"))</f>
        <v>0.8</v>
      </c>
      <c r="S439" s="142">
        <f ca="1">IF(ISBLANK(Q439),"N.A",DATEDIF($Q439,NOW(),"y"))</f>
        <v>0</v>
      </c>
      <c r="T439" s="143" t="str">
        <f ca="1">IF(S439&lt;2,"&lt;2",IF(AND(S439&gt;=2,S439&lt;=5),"2-5",IF(AND(S439&gt;5,S439&lt;=10),"6-10",IF(AND(S439&gt;10,S439&lt;=15),"11-15","&gt;15"))))</f>
        <v>&lt;2</v>
      </c>
      <c r="U439" s="138"/>
      <c r="V439" s="144" t="s">
        <v>2018</v>
      </c>
      <c r="W439" s="140">
        <v>33440</v>
      </c>
      <c r="X439" s="143">
        <f ca="1">IF(ISBLANK(W439),"di isi",DATEDIF(W439,NOW(),"y"))</f>
        <v>34</v>
      </c>
      <c r="Y439" s="143" t="str">
        <f ca="1">IF(X439&lt;18,"&lt;18",IF(AND(X439&gt;=18,X439&lt;=20),"18-20",IF(AND(X439&gt;=21,X439&lt;=30),"21-30",IF(AND(X439&gt;=31,X439&lt;=40),"31-40",IF(AND(X439&gt;=41,X439&lt;=50),"41-50",IF(AND(X439&gt;=51,X439&lt;=60),"51-60","&gt;60"))))))</f>
        <v>31-40</v>
      </c>
      <c r="Z439" s="138" t="s">
        <v>72</v>
      </c>
      <c r="AA439" s="138" t="s">
        <v>73</v>
      </c>
      <c r="AB439" s="145" t="s">
        <v>74</v>
      </c>
      <c r="AC439" s="134" t="s">
        <v>106</v>
      </c>
      <c r="AD439" s="146" t="s">
        <v>2019</v>
      </c>
      <c r="AE439" s="146" t="s">
        <v>123</v>
      </c>
      <c r="AF439" s="147"/>
      <c r="AG439" s="148"/>
      <c r="AH439" s="148"/>
      <c r="AI439" s="149" t="s">
        <v>2020</v>
      </c>
      <c r="AJ439" s="150" t="s">
        <v>2021</v>
      </c>
      <c r="AK439" s="151">
        <f>LEN(AJ439)</f>
        <v>16</v>
      </c>
      <c r="AL439" s="130" t="s">
        <v>2022</v>
      </c>
      <c r="AM439" s="146" t="s">
        <v>1734</v>
      </c>
      <c r="AN439" s="219" t="s">
        <v>579</v>
      </c>
      <c r="AO439" s="219" t="s">
        <v>253</v>
      </c>
      <c r="AP439" s="219" t="s">
        <v>80</v>
      </c>
      <c r="AQ439" s="219" t="s">
        <v>81</v>
      </c>
      <c r="AR439" s="221" t="str">
        <f>IF(CO439&lt;&gt;"","Ring 1",IF(CP439&lt;&gt;"","Ring 2",IF(CQ439&lt;&gt;"","Ring 3","Ring 4")))</f>
        <v>Ring 4</v>
      </c>
      <c r="AS439" s="154" t="s">
        <v>2023</v>
      </c>
      <c r="AT439" s="155" t="s">
        <v>2024</v>
      </c>
      <c r="AU439" s="156" t="s">
        <v>2025</v>
      </c>
      <c r="AV439" s="156" t="s">
        <v>1738</v>
      </c>
      <c r="AW439" s="159" t="s">
        <v>2026</v>
      </c>
      <c r="AX439" s="169" t="s">
        <v>2027</v>
      </c>
      <c r="AY439" s="169" t="s">
        <v>1835</v>
      </c>
      <c r="AZ439" s="159" t="s">
        <v>2028</v>
      </c>
      <c r="BA439" s="146"/>
      <c r="BB439" s="136" t="s">
        <v>91</v>
      </c>
      <c r="BC439" s="160">
        <v>466252020815000</v>
      </c>
      <c r="BD439" s="159" t="s">
        <v>2029</v>
      </c>
      <c r="BE439" s="159"/>
      <c r="BF439" s="138" t="s">
        <v>1743</v>
      </c>
      <c r="BG439" s="159" t="s">
        <v>2030</v>
      </c>
      <c r="BH439" s="138" t="s">
        <v>2031</v>
      </c>
      <c r="BI439" s="161" t="s">
        <v>1746</v>
      </c>
      <c r="BJ439" s="161" t="s">
        <v>2032</v>
      </c>
      <c r="BK439" s="139">
        <v>34545</v>
      </c>
      <c r="BL439" s="138" t="s">
        <v>2033</v>
      </c>
      <c r="BM439" s="138" t="s">
        <v>1746</v>
      </c>
      <c r="BN439" s="138" t="s">
        <v>80</v>
      </c>
      <c r="BO439" s="139">
        <v>41661</v>
      </c>
      <c r="BP439" s="138" t="s">
        <v>2034</v>
      </c>
      <c r="BQ439" s="138" t="s">
        <v>1746</v>
      </c>
      <c r="BR439" s="138" t="s">
        <v>2035</v>
      </c>
      <c r="BS439" s="139">
        <v>43229</v>
      </c>
      <c r="BT439" s="138"/>
      <c r="BU439" s="138"/>
      <c r="BV439" s="138"/>
      <c r="BW439" s="139"/>
      <c r="BX439" s="138"/>
      <c r="BY439" s="138"/>
      <c r="BZ439" s="138"/>
      <c r="CA439" s="139"/>
      <c r="CB439" s="138"/>
      <c r="CC439" s="138"/>
      <c r="CD439" s="138"/>
      <c r="CE439" s="139"/>
      <c r="CF439" s="168"/>
      <c r="CG439" s="143" t="str">
        <f t="shared" si="6"/>
        <v/>
      </c>
      <c r="CH439" s="143" t="str">
        <f t="shared" si="7"/>
        <v/>
      </c>
      <c r="CI439" s="217"/>
      <c r="CJ439" s="143" t="s">
        <v>1752</v>
      </c>
      <c r="CK439" s="163"/>
      <c r="CL439" s="209"/>
      <c r="CM439" s="210"/>
      <c r="CN439" s="210"/>
      <c r="CO439" s="169"/>
      <c r="CP439" s="169"/>
      <c r="CQ439" s="166"/>
    </row>
    <row r="440" spans="1:95" ht="15">
      <c r="A440" s="28">
        <v>439</v>
      </c>
      <c r="B440" s="133" t="s">
        <v>5774</v>
      </c>
      <c r="C440" s="211" t="s">
        <v>5775</v>
      </c>
      <c r="D440" s="129" t="s">
        <v>1750</v>
      </c>
      <c r="E440" s="128" t="s">
        <v>5929</v>
      </c>
      <c r="F440" s="33" t="s">
        <v>1678</v>
      </c>
      <c r="G440" s="174" t="s">
        <v>1955</v>
      </c>
      <c r="H440" s="132" t="s">
        <v>5949</v>
      </c>
      <c r="I440" s="133"/>
      <c r="J440" s="134"/>
      <c r="K440" s="135"/>
      <c r="L440" s="169"/>
      <c r="M440" s="137"/>
      <c r="N440" s="137"/>
      <c r="O440" s="136"/>
      <c r="P440" s="212">
        <v>45959</v>
      </c>
      <c r="Q440" s="213">
        <v>45959</v>
      </c>
      <c r="R440" s="141"/>
      <c r="S440" s="142"/>
      <c r="T440" s="143"/>
      <c r="U440" s="138"/>
      <c r="V440" s="214" t="s">
        <v>5776</v>
      </c>
      <c r="W440" s="212">
        <v>37437</v>
      </c>
      <c r="X440" s="143">
        <f ca="1">IF(ISBLANK(W440),"di isi",DATEDIF(W440,NOW(),"y"))</f>
        <v>23</v>
      </c>
      <c r="Y440" s="143" t="str">
        <f ca="1">IF(X440&lt;18,"&lt;18",IF(AND(X440&gt;=18,X440&lt;=20),"18-20",IF(AND(X440&gt;=21,X440&lt;=30),"21-30",IF(AND(X440&gt;=31,X440&lt;=40),"31-40",IF(AND(X440&gt;=41,X440&lt;=50),"41-50",IF(AND(X440&gt;=51,X440&lt;=60),"51-60","&gt;60"))))))</f>
        <v>21-30</v>
      </c>
      <c r="Z440" s="138" t="s">
        <v>72</v>
      </c>
      <c r="AA440" s="138" t="s">
        <v>73</v>
      </c>
      <c r="AB440" s="145" t="s">
        <v>4365</v>
      </c>
      <c r="AC440" s="134" t="s">
        <v>106</v>
      </c>
      <c r="AD440" s="169" t="s">
        <v>2172</v>
      </c>
      <c r="AE440" s="169" t="s">
        <v>123</v>
      </c>
      <c r="AF440" s="169"/>
      <c r="AG440" s="159"/>
      <c r="AH440" s="214"/>
      <c r="AI440" s="169" t="s">
        <v>5777</v>
      </c>
      <c r="AJ440" s="150" t="s">
        <v>5778</v>
      </c>
      <c r="AK440" s="151">
        <f>LEN(AJ440)</f>
        <v>16</v>
      </c>
      <c r="AL440" s="169" t="s">
        <v>5779</v>
      </c>
      <c r="AM440" s="169" t="s">
        <v>507</v>
      </c>
      <c r="AN440" s="229" t="s">
        <v>5780</v>
      </c>
      <c r="AO440" s="229" t="s">
        <v>101</v>
      </c>
      <c r="AP440" s="229" t="s">
        <v>80</v>
      </c>
      <c r="AQ440" s="230" t="s">
        <v>81</v>
      </c>
      <c r="AR440" s="134"/>
      <c r="AS440" s="222" t="s">
        <v>5781</v>
      </c>
      <c r="AT440" s="159" t="s">
        <v>5782</v>
      </c>
      <c r="AU440" s="156" t="s">
        <v>5783</v>
      </c>
      <c r="AV440" s="156" t="s">
        <v>4597</v>
      </c>
      <c r="AW440" s="159" t="s">
        <v>5784</v>
      </c>
      <c r="AX440" s="169" t="s">
        <v>5785</v>
      </c>
      <c r="AY440" s="169" t="s">
        <v>4232</v>
      </c>
      <c r="AZ440" s="159" t="s">
        <v>5786</v>
      </c>
      <c r="BA440" s="208"/>
      <c r="BB440" s="136" t="s">
        <v>91</v>
      </c>
      <c r="BC440" s="238">
        <v>969650274815000</v>
      </c>
      <c r="BD440" s="242"/>
      <c r="BE440" s="159"/>
      <c r="BF440" s="138" t="s">
        <v>1810</v>
      </c>
      <c r="BG440" s="159" t="s">
        <v>5787</v>
      </c>
      <c r="BH440" s="138"/>
      <c r="BI440" s="138"/>
      <c r="BJ440" s="138"/>
      <c r="BK440" s="139"/>
      <c r="BL440" s="138"/>
      <c r="BM440" s="138"/>
      <c r="BN440" s="138"/>
      <c r="BO440" s="139"/>
      <c r="BP440" s="138"/>
      <c r="BQ440" s="138"/>
      <c r="BR440" s="138"/>
      <c r="BS440" s="139"/>
      <c r="BT440" s="138"/>
      <c r="BU440" s="138"/>
      <c r="BV440" s="138"/>
      <c r="BW440" s="139"/>
      <c r="BX440" s="138"/>
      <c r="BY440" s="138"/>
      <c r="BZ440" s="138"/>
      <c r="CA440" s="139"/>
      <c r="CB440" s="138"/>
      <c r="CC440" s="138"/>
      <c r="CD440" s="138"/>
      <c r="CE440" s="139"/>
      <c r="CF440" s="168"/>
      <c r="CG440" s="143" t="str">
        <f t="shared" si="6"/>
        <v/>
      </c>
      <c r="CH440" s="143" t="str">
        <f t="shared" si="7"/>
        <v/>
      </c>
      <c r="CI440" s="217"/>
      <c r="CJ440" s="143" t="s">
        <v>1752</v>
      </c>
      <c r="CK440" s="163"/>
      <c r="CL440" s="209"/>
      <c r="CM440" s="210"/>
      <c r="CN440" s="210"/>
      <c r="CO440" s="169"/>
      <c r="CP440" s="169" t="str">
        <f t="array" ref="CP440">IFERROR(INDEX(#REF!,MATCH(FALSE,ISERROR(SEARCH(#REF!,AP440)),0),1),"")</f>
        <v/>
      </c>
      <c r="CQ440" s="166" t="str">
        <f t="shared" ref="CQ440:CQ451" si="8">IF(OR(AQ440="Sulawesi Tenggara"),AQ440,"")</f>
        <v>SULAWESI TENGGARA</v>
      </c>
    </row>
    <row r="441" spans="1:95" ht="15">
      <c r="A441" s="28">
        <v>440</v>
      </c>
      <c r="B441" s="133" t="s">
        <v>5788</v>
      </c>
      <c r="C441" s="211" t="s">
        <v>5789</v>
      </c>
      <c r="D441" s="129" t="s">
        <v>1750</v>
      </c>
      <c r="E441" s="128" t="s">
        <v>5929</v>
      </c>
      <c r="F441" s="33" t="s">
        <v>1678</v>
      </c>
      <c r="G441" s="174" t="s">
        <v>1955</v>
      </c>
      <c r="H441" s="132" t="s">
        <v>5949</v>
      </c>
      <c r="I441" s="133"/>
      <c r="J441" s="134"/>
      <c r="K441" s="135"/>
      <c r="L441" s="169"/>
      <c r="M441" s="137"/>
      <c r="N441" s="137"/>
      <c r="O441" s="136"/>
      <c r="P441" s="212">
        <v>45959</v>
      </c>
      <c r="Q441" s="213">
        <v>45959</v>
      </c>
      <c r="R441" s="141"/>
      <c r="S441" s="142"/>
      <c r="T441" s="143"/>
      <c r="U441" s="138"/>
      <c r="V441" s="214" t="s">
        <v>2468</v>
      </c>
      <c r="W441" s="212">
        <v>34320</v>
      </c>
      <c r="X441" s="143">
        <f ca="1">IF(ISBLANK(W441),"di isi",DATEDIF(W441,NOW(),"y"))</f>
        <v>31</v>
      </c>
      <c r="Y441" s="143" t="str">
        <f ca="1">IF(X441&lt;18,"&lt;18",IF(AND(X441&gt;=18,X441&lt;=20),"18-20",IF(AND(X441&gt;=21,X441&lt;=30),"21-30",IF(AND(X441&gt;=31,X441&lt;=40),"31-40",IF(AND(X441&gt;=41,X441&lt;=50),"41-50",IF(AND(X441&gt;=51,X441&lt;=60),"51-60","&gt;60"))))))</f>
        <v>31-40</v>
      </c>
      <c r="Z441" s="138" t="s">
        <v>72</v>
      </c>
      <c r="AA441" s="138" t="s">
        <v>73</v>
      </c>
      <c r="AB441" s="145" t="s">
        <v>4365</v>
      </c>
      <c r="AC441" s="134" t="s">
        <v>106</v>
      </c>
      <c r="AD441" s="169" t="s">
        <v>5790</v>
      </c>
      <c r="AE441" s="169" t="s">
        <v>123</v>
      </c>
      <c r="AF441" s="169"/>
      <c r="AG441" s="159"/>
      <c r="AH441" s="214"/>
      <c r="AI441" s="169" t="s">
        <v>5791</v>
      </c>
      <c r="AJ441" s="150" t="s">
        <v>5792</v>
      </c>
      <c r="AK441" s="151">
        <f>LEN(AJ441)</f>
        <v>16</v>
      </c>
      <c r="AL441" s="169" t="s">
        <v>5793</v>
      </c>
      <c r="AM441" s="169" t="s">
        <v>5794</v>
      </c>
      <c r="AN441" s="229" t="s">
        <v>5795</v>
      </c>
      <c r="AO441" s="229" t="s">
        <v>5796</v>
      </c>
      <c r="AP441" s="229" t="s">
        <v>2468</v>
      </c>
      <c r="AQ441" s="230" t="s">
        <v>3810</v>
      </c>
      <c r="AR441" s="134"/>
      <c r="AS441" s="222" t="s">
        <v>5797</v>
      </c>
      <c r="AT441" s="159" t="s">
        <v>5798</v>
      </c>
      <c r="AU441" s="156" t="s">
        <v>5799</v>
      </c>
      <c r="AV441" s="156" t="s">
        <v>4597</v>
      </c>
      <c r="AW441" s="159" t="s">
        <v>5800</v>
      </c>
      <c r="AX441" s="169" t="s">
        <v>5801</v>
      </c>
      <c r="AY441" s="169" t="s">
        <v>4232</v>
      </c>
      <c r="AZ441" s="159" t="s">
        <v>5802</v>
      </c>
      <c r="BA441" s="208"/>
      <c r="BB441" s="136" t="s">
        <v>91</v>
      </c>
      <c r="BC441" s="218" t="s">
        <v>5803</v>
      </c>
      <c r="BD441" s="214"/>
      <c r="BE441" s="159"/>
      <c r="BF441" s="138" t="s">
        <v>1810</v>
      </c>
      <c r="BG441" s="159" t="s">
        <v>5804</v>
      </c>
      <c r="BH441" s="138"/>
      <c r="BI441" s="138"/>
      <c r="BJ441" s="138"/>
      <c r="BK441" s="139"/>
      <c r="BL441" s="138"/>
      <c r="BM441" s="138"/>
      <c r="BN441" s="138"/>
      <c r="BO441" s="139"/>
      <c r="BP441" s="138"/>
      <c r="BQ441" s="138"/>
      <c r="BR441" s="138"/>
      <c r="BS441" s="139"/>
      <c r="BT441" s="138"/>
      <c r="BU441" s="138"/>
      <c r="BV441" s="138"/>
      <c r="BW441" s="139"/>
      <c r="BX441" s="138"/>
      <c r="BY441" s="138"/>
      <c r="BZ441" s="138"/>
      <c r="CA441" s="139"/>
      <c r="CB441" s="138"/>
      <c r="CC441" s="138"/>
      <c r="CD441" s="138"/>
      <c r="CE441" s="139"/>
      <c r="CF441" s="168"/>
      <c r="CG441" s="143" t="str">
        <f t="shared" si="6"/>
        <v/>
      </c>
      <c r="CH441" s="143" t="str">
        <f t="shared" si="7"/>
        <v/>
      </c>
      <c r="CI441" s="217"/>
      <c r="CJ441" s="143" t="s">
        <v>1752</v>
      </c>
      <c r="CK441" s="163"/>
      <c r="CL441" s="209"/>
      <c r="CM441" s="210"/>
      <c r="CN441" s="210"/>
      <c r="CO441" s="169"/>
      <c r="CP441" s="169" t="str">
        <f t="array" ref="CP441">IFERROR(INDEX(#REF!,MATCH(FALSE,ISERROR(SEARCH(#REF!,AP441)),0),1),"")</f>
        <v/>
      </c>
      <c r="CQ441" s="166" t="str">
        <f t="shared" si="8"/>
        <v/>
      </c>
    </row>
    <row r="442" spans="1:95" ht="15">
      <c r="A442" s="103">
        <v>441</v>
      </c>
      <c r="B442" s="133" t="s">
        <v>5832</v>
      </c>
      <c r="C442" s="211" t="s">
        <v>1331</v>
      </c>
      <c r="D442" s="129" t="s">
        <v>1750</v>
      </c>
      <c r="E442" s="128" t="s">
        <v>5929</v>
      </c>
      <c r="F442" s="33" t="s">
        <v>1678</v>
      </c>
      <c r="G442" s="174" t="s">
        <v>1955</v>
      </c>
      <c r="H442" s="132" t="s">
        <v>5949</v>
      </c>
      <c r="I442" s="133"/>
      <c r="J442" s="134"/>
      <c r="K442" s="135"/>
      <c r="L442" s="169"/>
      <c r="M442" s="137"/>
      <c r="N442" s="137"/>
      <c r="O442" s="136"/>
      <c r="P442" s="212">
        <v>45959</v>
      </c>
      <c r="Q442" s="213">
        <v>45959</v>
      </c>
      <c r="R442" s="141"/>
      <c r="S442" s="142"/>
      <c r="T442" s="143"/>
      <c r="U442" s="138"/>
      <c r="V442" s="214" t="s">
        <v>5833</v>
      </c>
      <c r="W442" s="212">
        <v>35808</v>
      </c>
      <c r="X442" s="143">
        <f ca="1">IF(ISBLANK(W442),"di isi",DATEDIF(W442,NOW(),"y"))</f>
        <v>27</v>
      </c>
      <c r="Y442" s="143" t="str">
        <f ca="1">IF(X442&lt;18,"&lt;18",IF(AND(X442&gt;=18,X442&lt;=20),"18-20",IF(AND(X442&gt;=21,X442&lt;=30),"21-30",IF(AND(X442&gt;=31,X442&lt;=40),"31-40",IF(AND(X442&gt;=41,X442&lt;=50),"41-50",IF(AND(X442&gt;=51,X442&lt;=60),"51-60","&gt;60"))))))</f>
        <v>21-30</v>
      </c>
      <c r="Z442" s="138" t="s">
        <v>72</v>
      </c>
      <c r="AA442" s="138" t="s">
        <v>73</v>
      </c>
      <c r="AB442" s="145" t="s">
        <v>4365</v>
      </c>
      <c r="AC442" s="134" t="s">
        <v>106</v>
      </c>
      <c r="AD442" s="169" t="s">
        <v>5834</v>
      </c>
      <c r="AE442" s="169" t="s">
        <v>123</v>
      </c>
      <c r="AF442" s="169"/>
      <c r="AG442" s="159"/>
      <c r="AH442" s="214"/>
      <c r="AI442" s="169" t="s">
        <v>5835</v>
      </c>
      <c r="AJ442" s="150" t="s">
        <v>5836</v>
      </c>
      <c r="AK442" s="151">
        <f>LEN(AJ442)</f>
        <v>16</v>
      </c>
      <c r="AL442" s="169" t="s">
        <v>5837</v>
      </c>
      <c r="AM442" s="169" t="s">
        <v>1734</v>
      </c>
      <c r="AN442" s="229" t="s">
        <v>5837</v>
      </c>
      <c r="AO442" s="229" t="s">
        <v>5833</v>
      </c>
      <c r="AP442" s="229" t="s">
        <v>5256</v>
      </c>
      <c r="AQ442" s="230" t="s">
        <v>81</v>
      </c>
      <c r="AR442" s="134"/>
      <c r="AS442" s="222" t="s">
        <v>5838</v>
      </c>
      <c r="AT442" s="159" t="s">
        <v>5839</v>
      </c>
      <c r="AU442" s="156" t="s">
        <v>5840</v>
      </c>
      <c r="AV442" s="156" t="s">
        <v>4597</v>
      </c>
      <c r="AW442" s="159" t="s">
        <v>5841</v>
      </c>
      <c r="AX442" s="169" t="s">
        <v>5842</v>
      </c>
      <c r="AY442" s="169" t="s">
        <v>4675</v>
      </c>
      <c r="AZ442" s="159" t="s">
        <v>5843</v>
      </c>
      <c r="BA442" s="208"/>
      <c r="BB442" s="136" t="s">
        <v>91</v>
      </c>
      <c r="BC442" s="218" t="s">
        <v>215</v>
      </c>
      <c r="BD442" s="214" t="s">
        <v>215</v>
      </c>
      <c r="BE442" s="159" t="s">
        <v>215</v>
      </c>
      <c r="BF442" s="138" t="s">
        <v>1810</v>
      </c>
      <c r="BG442" s="159" t="s">
        <v>5844</v>
      </c>
      <c r="BH442" s="138"/>
      <c r="BI442" s="138"/>
      <c r="BJ442" s="138"/>
      <c r="BK442" s="139"/>
      <c r="BL442" s="138"/>
      <c r="BM442" s="138"/>
      <c r="BN442" s="138"/>
      <c r="BO442" s="139"/>
      <c r="BP442" s="138"/>
      <c r="BQ442" s="138"/>
      <c r="BR442" s="138"/>
      <c r="BS442" s="139"/>
      <c r="BT442" s="138"/>
      <c r="BU442" s="138"/>
      <c r="BV442" s="138"/>
      <c r="BW442" s="139"/>
      <c r="BX442" s="138"/>
      <c r="BY442" s="138"/>
      <c r="BZ442" s="138"/>
      <c r="CA442" s="139"/>
      <c r="CB442" s="138"/>
      <c r="CC442" s="138"/>
      <c r="CD442" s="138"/>
      <c r="CE442" s="139"/>
      <c r="CF442" s="168"/>
      <c r="CG442" s="143" t="str">
        <f t="shared" si="6"/>
        <v/>
      </c>
      <c r="CH442" s="143" t="str">
        <f t="shared" si="7"/>
        <v/>
      </c>
      <c r="CI442" s="217"/>
      <c r="CJ442" s="143" t="s">
        <v>1752</v>
      </c>
      <c r="CK442" s="163"/>
      <c r="CL442" s="209"/>
      <c r="CM442" s="210"/>
      <c r="CN442" s="210"/>
      <c r="CO442" s="169"/>
      <c r="CP442" s="169" t="str">
        <f t="array" ref="CP442">IFERROR(INDEX(#REF!,MATCH(FALSE,ISERROR(SEARCH(#REF!,AP442)),0),1),"")</f>
        <v/>
      </c>
      <c r="CQ442" s="166" t="str">
        <f t="shared" si="8"/>
        <v>SULAWESI TENGGARA</v>
      </c>
    </row>
    <row r="443" spans="1:95" ht="29">
      <c r="A443" s="28">
        <v>442</v>
      </c>
      <c r="B443" s="127" t="s">
        <v>2296</v>
      </c>
      <c r="C443" s="128" t="s">
        <v>2297</v>
      </c>
      <c r="D443" s="129" t="s">
        <v>1750</v>
      </c>
      <c r="E443" s="128" t="s">
        <v>5929</v>
      </c>
      <c r="F443" s="33" t="s">
        <v>1678</v>
      </c>
      <c r="G443" s="174" t="s">
        <v>1955</v>
      </c>
      <c r="H443" s="132" t="s">
        <v>5949</v>
      </c>
      <c r="I443" s="133"/>
      <c r="J443" s="134"/>
      <c r="K443" s="135"/>
      <c r="L443" s="136"/>
      <c r="M443" s="137"/>
      <c r="N443" s="138"/>
      <c r="O443" s="136"/>
      <c r="P443" s="168"/>
      <c r="Q443" s="140"/>
      <c r="R443" s="141"/>
      <c r="S443" s="142"/>
      <c r="T443" s="143"/>
      <c r="U443" s="138"/>
      <c r="V443" s="144"/>
      <c r="W443" s="140">
        <v>34899</v>
      </c>
      <c r="X443" s="143">
        <f ca="1">IF(ISBLANK(W443),"di isi",DATEDIF(W443,NOW(),"y"))</f>
        <v>30</v>
      </c>
      <c r="Y443" s="143" t="str">
        <f ca="1">IF(X443&lt;18,"&lt;18",IF(AND(X443&gt;=18,X443&lt;=20),"18-20",IF(AND(X443&gt;=21,X443&lt;=30),"21-30",IF(AND(X443&gt;=31,X443&lt;=40),"31-40",IF(AND(X443&gt;=41,X443&lt;=50),"41-50",IF(AND(X443&gt;=51,X443&lt;=60),"51-60","&gt;60"))))))</f>
        <v>21-30</v>
      </c>
      <c r="Z443" s="138" t="s">
        <v>72</v>
      </c>
      <c r="AA443" s="138" t="s">
        <v>73</v>
      </c>
      <c r="AB443" s="145" t="s">
        <v>74</v>
      </c>
      <c r="AC443" s="134" t="s">
        <v>184</v>
      </c>
      <c r="AD443" s="146" t="s">
        <v>2298</v>
      </c>
      <c r="AE443" s="146" t="s">
        <v>2299</v>
      </c>
      <c r="AF443" s="147"/>
      <c r="AG443" s="148"/>
      <c r="AH443" s="148"/>
      <c r="AI443" s="149"/>
      <c r="AJ443" s="144" t="s">
        <v>2300</v>
      </c>
      <c r="AK443" s="151">
        <f>LEN(AJ443)</f>
        <v>16</v>
      </c>
      <c r="AL443" s="130"/>
      <c r="AM443" s="146"/>
      <c r="AN443" s="146"/>
      <c r="AO443" s="146"/>
      <c r="AP443" s="146"/>
      <c r="AQ443" s="169"/>
      <c r="AR443" s="134"/>
      <c r="AS443" s="146"/>
      <c r="AT443" s="150">
        <v>85656798640</v>
      </c>
      <c r="AU443" s="156"/>
      <c r="AV443" s="156"/>
      <c r="AW443" s="159"/>
      <c r="AX443" s="169"/>
      <c r="AY443" s="169"/>
      <c r="AZ443" s="159"/>
      <c r="BA443" s="169"/>
      <c r="BB443" s="136" t="s">
        <v>91</v>
      </c>
      <c r="BC443" s="160"/>
      <c r="BD443" s="239"/>
      <c r="BE443" s="159"/>
      <c r="BF443" s="138"/>
      <c r="BG443" s="159"/>
      <c r="BH443" s="138"/>
      <c r="BI443" s="161"/>
      <c r="BJ443" s="161"/>
      <c r="BK443" s="139"/>
      <c r="BL443" s="138"/>
      <c r="BM443" s="138"/>
      <c r="BN443" s="138"/>
      <c r="BO443" s="139"/>
      <c r="BP443" s="138"/>
      <c r="BQ443" s="138"/>
      <c r="BR443" s="138"/>
      <c r="BS443" s="139"/>
      <c r="BT443" s="138"/>
      <c r="BU443" s="138"/>
      <c r="BV443" s="138"/>
      <c r="BW443" s="139"/>
      <c r="BX443" s="138"/>
      <c r="BY443" s="138"/>
      <c r="BZ443" s="138"/>
      <c r="CA443" s="139"/>
      <c r="CB443" s="138"/>
      <c r="CC443" s="138"/>
      <c r="CD443" s="138"/>
      <c r="CE443" s="139"/>
      <c r="CF443" s="168"/>
      <c r="CG443" s="143" t="str">
        <f t="shared" si="6"/>
        <v/>
      </c>
      <c r="CH443" s="143" t="str">
        <f t="shared" si="7"/>
        <v/>
      </c>
      <c r="CI443" s="217"/>
      <c r="CJ443" s="143" t="s">
        <v>1752</v>
      </c>
      <c r="CK443" s="163"/>
      <c r="CL443" s="209"/>
      <c r="CM443" s="210"/>
      <c r="CN443" s="210"/>
      <c r="CO443" s="169"/>
      <c r="CP443" s="169" t="str">
        <f t="array" ref="CP443">IFERROR(INDEX(#REF!,MATCH(FALSE,ISERROR(SEARCH(#REF!,AP443)),0),1),"")</f>
        <v/>
      </c>
      <c r="CQ443" s="166" t="str">
        <f t="shared" si="8"/>
        <v/>
      </c>
    </row>
    <row r="444" spans="1:95" ht="29">
      <c r="A444" s="28">
        <v>443</v>
      </c>
      <c r="B444" s="127" t="s">
        <v>2302</v>
      </c>
      <c r="C444" s="128" t="s">
        <v>2303</v>
      </c>
      <c r="D444" s="129" t="s">
        <v>1750</v>
      </c>
      <c r="E444" s="128" t="s">
        <v>5929</v>
      </c>
      <c r="F444" s="33" t="s">
        <v>1678</v>
      </c>
      <c r="G444" s="174" t="s">
        <v>1955</v>
      </c>
      <c r="H444" s="132" t="s">
        <v>5949</v>
      </c>
      <c r="I444" s="133"/>
      <c r="J444" s="134"/>
      <c r="K444" s="135"/>
      <c r="L444" s="136"/>
      <c r="M444" s="137"/>
      <c r="N444" s="138"/>
      <c r="O444" s="136"/>
      <c r="P444" s="168">
        <v>45737</v>
      </c>
      <c r="Q444" s="140">
        <v>45737</v>
      </c>
      <c r="R444" s="141"/>
      <c r="S444" s="142"/>
      <c r="T444" s="143"/>
      <c r="U444" s="138"/>
      <c r="V444" s="144" t="s">
        <v>2304</v>
      </c>
      <c r="W444" s="140">
        <v>38195</v>
      </c>
      <c r="X444" s="143">
        <f ca="1">IF(ISBLANK(W444),"di isi",DATEDIF(W444,NOW(),"y"))</f>
        <v>21</v>
      </c>
      <c r="Y444" s="143" t="str">
        <f ca="1">IF(X444&lt;18,"&lt;18",IF(AND(X444&gt;=18,X444&lt;=20),"18-20",IF(AND(X444&gt;=21,X444&lt;=30),"21-30",IF(AND(X444&gt;=31,X444&lt;=40),"31-40",IF(AND(X444&gt;=41,X444&lt;=50),"41-50",IF(AND(X444&gt;=51,X444&lt;=60),"51-60","&gt;60"))))))</f>
        <v>21-30</v>
      </c>
      <c r="Z444" s="138" t="s">
        <v>72</v>
      </c>
      <c r="AA444" s="138" t="s">
        <v>73</v>
      </c>
      <c r="AB444" s="145" t="s">
        <v>74</v>
      </c>
      <c r="AC444" s="134" t="s">
        <v>106</v>
      </c>
      <c r="AD444" s="146" t="s">
        <v>2305</v>
      </c>
      <c r="AE444" s="146" t="s">
        <v>123</v>
      </c>
      <c r="AF444" s="147"/>
      <c r="AG444" s="148"/>
      <c r="AH444" s="148"/>
      <c r="AI444" s="149" t="s">
        <v>2306</v>
      </c>
      <c r="AJ444" s="144" t="s">
        <v>2307</v>
      </c>
      <c r="AK444" s="151">
        <f>LEN(AJ444)</f>
        <v>16</v>
      </c>
      <c r="AL444" s="130" t="s">
        <v>2308</v>
      </c>
      <c r="AM444" s="146" t="s">
        <v>1734</v>
      </c>
      <c r="AN444" s="146" t="s">
        <v>497</v>
      </c>
      <c r="AO444" s="146" t="s">
        <v>111</v>
      </c>
      <c r="AP444" s="146" t="s">
        <v>80</v>
      </c>
      <c r="AQ444" s="169" t="s">
        <v>81</v>
      </c>
      <c r="AR444" s="134"/>
      <c r="AS444" s="154" t="s">
        <v>2309</v>
      </c>
      <c r="AT444" s="150" t="s">
        <v>2310</v>
      </c>
      <c r="AU444" s="156" t="s">
        <v>2311</v>
      </c>
      <c r="AV444" s="156" t="s">
        <v>1805</v>
      </c>
      <c r="AW444" s="159" t="s">
        <v>2312</v>
      </c>
      <c r="AX444" s="169" t="s">
        <v>2313</v>
      </c>
      <c r="AY444" s="169" t="s">
        <v>1805</v>
      </c>
      <c r="AZ444" s="159" t="s">
        <v>2314</v>
      </c>
      <c r="BA444" s="169"/>
      <c r="BB444" s="136" t="s">
        <v>91</v>
      </c>
      <c r="BC444" s="160"/>
      <c r="BD444" s="159">
        <v>25041380517</v>
      </c>
      <c r="BE444" s="159"/>
      <c r="BF444" s="138" t="s">
        <v>1810</v>
      </c>
      <c r="BG444" s="159" t="s">
        <v>2315</v>
      </c>
      <c r="BH444" s="138"/>
      <c r="BI444" s="161"/>
      <c r="BJ444" s="161"/>
      <c r="BK444" s="139"/>
      <c r="BL444" s="138"/>
      <c r="BM444" s="138"/>
      <c r="BN444" s="138"/>
      <c r="BO444" s="139"/>
      <c r="BP444" s="138"/>
      <c r="BQ444" s="138"/>
      <c r="BR444" s="138"/>
      <c r="BS444" s="139"/>
      <c r="BT444" s="138"/>
      <c r="BU444" s="138"/>
      <c r="BV444" s="138"/>
      <c r="BW444" s="139"/>
      <c r="BX444" s="138"/>
      <c r="BY444" s="138"/>
      <c r="BZ444" s="138"/>
      <c r="CA444" s="139"/>
      <c r="CB444" s="138"/>
      <c r="CC444" s="138"/>
      <c r="CD444" s="138"/>
      <c r="CE444" s="139"/>
      <c r="CF444" s="168"/>
      <c r="CG444" s="143" t="str">
        <f t="shared" si="6"/>
        <v/>
      </c>
      <c r="CH444" s="143" t="str">
        <f t="shared" si="7"/>
        <v/>
      </c>
      <c r="CI444" s="217"/>
      <c r="CJ444" s="143" t="s">
        <v>1752</v>
      </c>
      <c r="CK444" s="163"/>
      <c r="CL444" s="209"/>
      <c r="CM444" s="210"/>
      <c r="CN444" s="210"/>
      <c r="CO444" s="169"/>
      <c r="CP444" s="169" t="str">
        <f t="array" ref="CP444">IFERROR(INDEX(#REF!,MATCH(FALSE,ISERROR(SEARCH(#REF!,AP444)),0),1),"")</f>
        <v/>
      </c>
      <c r="CQ444" s="166" t="str">
        <f t="shared" si="8"/>
        <v>SULAWESI TENGGARA</v>
      </c>
    </row>
    <row r="445" spans="1:95" ht="15">
      <c r="A445" s="103">
        <v>444</v>
      </c>
      <c r="B445" s="127" t="s">
        <v>2316</v>
      </c>
      <c r="C445" s="128" t="s">
        <v>2317</v>
      </c>
      <c r="D445" s="129" t="s">
        <v>1750</v>
      </c>
      <c r="E445" s="128" t="s">
        <v>5929</v>
      </c>
      <c r="F445" s="33" t="s">
        <v>1678</v>
      </c>
      <c r="G445" s="174" t="s">
        <v>1955</v>
      </c>
      <c r="H445" s="132" t="s">
        <v>5949</v>
      </c>
      <c r="I445" s="133"/>
      <c r="J445" s="134"/>
      <c r="K445" s="135"/>
      <c r="L445" s="136"/>
      <c r="M445" s="137"/>
      <c r="N445" s="138"/>
      <c r="O445" s="136"/>
      <c r="P445" s="168">
        <v>45737</v>
      </c>
      <c r="Q445" s="140">
        <v>45737</v>
      </c>
      <c r="R445" s="141"/>
      <c r="S445" s="142"/>
      <c r="T445" s="143"/>
      <c r="U445" s="138"/>
      <c r="V445" s="144" t="s">
        <v>2318</v>
      </c>
      <c r="W445" s="140">
        <v>37127</v>
      </c>
      <c r="X445" s="143">
        <f ca="1">IF(ISBLANK(W445),"di isi",DATEDIF(W445,NOW(),"y"))</f>
        <v>24</v>
      </c>
      <c r="Y445" s="143" t="str">
        <f ca="1">IF(X445&lt;18,"&lt;18",IF(AND(X445&gt;=18,X445&lt;=20),"18-20",IF(AND(X445&gt;=21,X445&lt;=30),"21-30",IF(AND(X445&gt;=31,X445&lt;=40),"31-40",IF(AND(X445&gt;=41,X445&lt;=50),"41-50",IF(AND(X445&gt;=51,X445&lt;=60),"51-60","&gt;60"))))))</f>
        <v>21-30</v>
      </c>
      <c r="Z445" s="138" t="s">
        <v>72</v>
      </c>
      <c r="AA445" s="138" t="s">
        <v>73</v>
      </c>
      <c r="AB445" s="145" t="s">
        <v>328</v>
      </c>
      <c r="AC445" s="134" t="s">
        <v>184</v>
      </c>
      <c r="AD445" s="146" t="s">
        <v>2319</v>
      </c>
      <c r="AE445" s="146" t="s">
        <v>2152</v>
      </c>
      <c r="AF445" s="147"/>
      <c r="AG445" s="148"/>
      <c r="AH445" s="148"/>
      <c r="AI445" s="149" t="s">
        <v>2320</v>
      </c>
      <c r="AJ445" s="144" t="s">
        <v>2321</v>
      </c>
      <c r="AK445" s="151">
        <f>LEN(AJ445)</f>
        <v>16</v>
      </c>
      <c r="AL445" s="130" t="s">
        <v>2322</v>
      </c>
      <c r="AM445" s="146" t="s">
        <v>2323</v>
      </c>
      <c r="AN445" s="146" t="s">
        <v>188</v>
      </c>
      <c r="AO445" s="146" t="s">
        <v>126</v>
      </c>
      <c r="AP445" s="146" t="s">
        <v>80</v>
      </c>
      <c r="AQ445" s="169" t="s">
        <v>81</v>
      </c>
      <c r="AR445" s="134"/>
      <c r="AS445" s="154" t="s">
        <v>2324</v>
      </c>
      <c r="AT445" s="150" t="s">
        <v>2325</v>
      </c>
      <c r="AU445" s="156" t="s">
        <v>2326</v>
      </c>
      <c r="AV445" s="156" t="s">
        <v>2327</v>
      </c>
      <c r="AW445" s="159" t="s">
        <v>2328</v>
      </c>
      <c r="AX445" s="169" t="s">
        <v>2329</v>
      </c>
      <c r="AY445" s="169" t="s">
        <v>1774</v>
      </c>
      <c r="AZ445" s="159" t="s">
        <v>2330</v>
      </c>
      <c r="BA445" s="169"/>
      <c r="BB445" s="136" t="s">
        <v>91</v>
      </c>
      <c r="BC445" s="160"/>
      <c r="BD445" s="243" t="s">
        <v>2331</v>
      </c>
      <c r="BE445" s="159"/>
      <c r="BF445" s="138" t="s">
        <v>1810</v>
      </c>
      <c r="BG445" s="159" t="s">
        <v>2332</v>
      </c>
      <c r="BH445" s="138"/>
      <c r="BI445" s="161"/>
      <c r="BJ445" s="161"/>
      <c r="BK445" s="139"/>
      <c r="BL445" s="138"/>
      <c r="BM445" s="138"/>
      <c r="BN445" s="138"/>
      <c r="BO445" s="139"/>
      <c r="BP445" s="138"/>
      <c r="BQ445" s="138"/>
      <c r="BR445" s="138"/>
      <c r="BS445" s="139"/>
      <c r="BT445" s="138"/>
      <c r="BU445" s="138"/>
      <c r="BV445" s="138"/>
      <c r="BW445" s="139"/>
      <c r="BX445" s="138"/>
      <c r="BY445" s="138"/>
      <c r="BZ445" s="138"/>
      <c r="CA445" s="139"/>
      <c r="CB445" s="138"/>
      <c r="CC445" s="138"/>
      <c r="CD445" s="138"/>
      <c r="CE445" s="139"/>
      <c r="CF445" s="168"/>
      <c r="CG445" s="143" t="str">
        <f t="shared" si="6"/>
        <v/>
      </c>
      <c r="CH445" s="143" t="str">
        <f t="shared" si="7"/>
        <v/>
      </c>
      <c r="CI445" s="217"/>
      <c r="CJ445" s="143" t="s">
        <v>1752</v>
      </c>
      <c r="CK445" s="163"/>
      <c r="CL445" s="209"/>
      <c r="CM445" s="210"/>
      <c r="CN445" s="210"/>
      <c r="CO445" s="169"/>
      <c r="CP445" s="169" t="str">
        <f t="array" ref="CP445">IFERROR(INDEX(#REF!,MATCH(FALSE,ISERROR(SEARCH(#REF!,AP445)),0),1),"")</f>
        <v/>
      </c>
      <c r="CQ445" s="166" t="str">
        <f t="shared" si="8"/>
        <v>SULAWESI TENGGARA</v>
      </c>
    </row>
    <row r="446" spans="1:95" ht="29">
      <c r="A446" s="28">
        <v>445</v>
      </c>
      <c r="B446" s="127" t="s">
        <v>2333</v>
      </c>
      <c r="C446" s="128" t="s">
        <v>208</v>
      </c>
      <c r="D446" s="129" t="s">
        <v>1750</v>
      </c>
      <c r="E446" s="128" t="s">
        <v>5929</v>
      </c>
      <c r="F446" s="33" t="s">
        <v>1678</v>
      </c>
      <c r="G446" s="174" t="s">
        <v>1955</v>
      </c>
      <c r="H446" s="132" t="s">
        <v>5949</v>
      </c>
      <c r="I446" s="133"/>
      <c r="J446" s="134"/>
      <c r="K446" s="135"/>
      <c r="L446" s="136"/>
      <c r="M446" s="137"/>
      <c r="N446" s="138"/>
      <c r="O446" s="136"/>
      <c r="P446" s="168">
        <v>45737</v>
      </c>
      <c r="Q446" s="140">
        <v>45737</v>
      </c>
      <c r="R446" s="141"/>
      <c r="S446" s="142"/>
      <c r="T446" s="143"/>
      <c r="U446" s="138"/>
      <c r="V446" s="144" t="s">
        <v>80</v>
      </c>
      <c r="W446" s="140">
        <v>33186</v>
      </c>
      <c r="X446" s="143">
        <f ca="1">IF(ISBLANK(W446),"di isi",DATEDIF(W446,NOW(),"y"))</f>
        <v>35</v>
      </c>
      <c r="Y446" s="143" t="str">
        <f ca="1">IF(X446&lt;18,"&lt;18",IF(AND(X446&gt;=18,X446&lt;=20),"18-20",IF(AND(X446&gt;=21,X446&lt;=30),"21-30",IF(AND(X446&gt;=31,X446&lt;=40),"31-40",IF(AND(X446&gt;=41,X446&lt;=50),"41-50",IF(AND(X446&gt;=51,X446&lt;=60),"51-60","&gt;60"))))))</f>
        <v>31-40</v>
      </c>
      <c r="Z446" s="138" t="s">
        <v>72</v>
      </c>
      <c r="AA446" s="138" t="s">
        <v>73</v>
      </c>
      <c r="AB446" s="145" t="s">
        <v>74</v>
      </c>
      <c r="AC446" s="134" t="s">
        <v>106</v>
      </c>
      <c r="AD446" s="146" t="s">
        <v>2334</v>
      </c>
      <c r="AE446" s="146" t="s">
        <v>2335</v>
      </c>
      <c r="AF446" s="147"/>
      <c r="AG446" s="148"/>
      <c r="AH446" s="148"/>
      <c r="AI446" s="149" t="s">
        <v>1545</v>
      </c>
      <c r="AJ446" s="144" t="s">
        <v>2336</v>
      </c>
      <c r="AK446" s="151">
        <f>LEN(AJ446)</f>
        <v>16</v>
      </c>
      <c r="AL446" s="130" t="s">
        <v>2337</v>
      </c>
      <c r="AM446" s="146" t="s">
        <v>1734</v>
      </c>
      <c r="AN446" s="146" t="s">
        <v>2337</v>
      </c>
      <c r="AO446" s="146" t="s">
        <v>1827</v>
      </c>
      <c r="AP446" s="146" t="s">
        <v>524</v>
      </c>
      <c r="AQ446" s="169" t="s">
        <v>81</v>
      </c>
      <c r="AR446" s="134"/>
      <c r="AS446" s="154" t="s">
        <v>2338</v>
      </c>
      <c r="AT446" s="150" t="s">
        <v>2339</v>
      </c>
      <c r="AU446" s="156" t="s">
        <v>2340</v>
      </c>
      <c r="AV446" s="156" t="s">
        <v>1738</v>
      </c>
      <c r="AW446" s="159" t="s">
        <v>2341</v>
      </c>
      <c r="AX446" s="169" t="s">
        <v>2342</v>
      </c>
      <c r="AY446" s="169" t="s">
        <v>1805</v>
      </c>
      <c r="AZ446" s="159" t="s">
        <v>2343</v>
      </c>
      <c r="BA446" s="169"/>
      <c r="BB446" s="136" t="s">
        <v>91</v>
      </c>
      <c r="BC446" s="160"/>
      <c r="BD446" s="159">
        <v>25041381010</v>
      </c>
      <c r="BE446" s="159" t="s">
        <v>2344</v>
      </c>
      <c r="BF446" s="138" t="s">
        <v>1743</v>
      </c>
      <c r="BG446" s="159" t="s">
        <v>2345</v>
      </c>
      <c r="BH446" s="138" t="s">
        <v>2346</v>
      </c>
      <c r="BI446" s="161" t="s">
        <v>1746</v>
      </c>
      <c r="BJ446" s="161" t="s">
        <v>1827</v>
      </c>
      <c r="BK446" s="139">
        <v>32883</v>
      </c>
      <c r="BL446" s="138" t="s">
        <v>2347</v>
      </c>
      <c r="BM446" s="138" t="s">
        <v>1746</v>
      </c>
      <c r="BN446" s="138" t="s">
        <v>1827</v>
      </c>
      <c r="BO446" s="139">
        <v>41358</v>
      </c>
      <c r="BP446" s="138" t="s">
        <v>2348</v>
      </c>
      <c r="BQ446" s="138" t="s">
        <v>1750</v>
      </c>
      <c r="BR446" s="138" t="s">
        <v>1827</v>
      </c>
      <c r="BS446" s="139">
        <v>43230</v>
      </c>
      <c r="BT446" s="138"/>
      <c r="BU446" s="138"/>
      <c r="BV446" s="138"/>
      <c r="BW446" s="139"/>
      <c r="BX446" s="138"/>
      <c r="BY446" s="138"/>
      <c r="BZ446" s="138"/>
      <c r="CA446" s="139"/>
      <c r="CB446" s="138"/>
      <c r="CC446" s="138"/>
      <c r="CD446" s="138"/>
      <c r="CE446" s="139"/>
      <c r="CF446" s="168"/>
      <c r="CG446" s="143" t="str">
        <f t="shared" si="6"/>
        <v/>
      </c>
      <c r="CH446" s="143" t="str">
        <f t="shared" si="7"/>
        <v/>
      </c>
      <c r="CI446" s="217"/>
      <c r="CJ446" s="143" t="s">
        <v>1752</v>
      </c>
      <c r="CK446" s="163"/>
      <c r="CL446" s="209"/>
      <c r="CM446" s="210"/>
      <c r="CN446" s="210"/>
      <c r="CO446" s="169"/>
      <c r="CP446" s="169" t="str">
        <f t="array" ref="CP446">IFERROR(INDEX(#REF!,MATCH(FALSE,ISERROR(SEARCH(#REF!,AP446)),0),1),"")</f>
        <v/>
      </c>
      <c r="CQ446" s="166" t="str">
        <f t="shared" si="8"/>
        <v>SULAWESI TENGGARA</v>
      </c>
    </row>
    <row r="447" spans="1:95" ht="29">
      <c r="A447" s="28">
        <v>446</v>
      </c>
      <c r="B447" s="127" t="s">
        <v>2367</v>
      </c>
      <c r="C447" s="128" t="s">
        <v>2368</v>
      </c>
      <c r="D447" s="129" t="s">
        <v>1750</v>
      </c>
      <c r="E447" s="128" t="s">
        <v>5929</v>
      </c>
      <c r="F447" s="33" t="s">
        <v>1678</v>
      </c>
      <c r="G447" s="174" t="s">
        <v>1955</v>
      </c>
      <c r="H447" s="132" t="s">
        <v>5949</v>
      </c>
      <c r="I447" s="133"/>
      <c r="J447" s="134"/>
      <c r="K447" s="135"/>
      <c r="L447" s="136"/>
      <c r="M447" s="137"/>
      <c r="N447" s="138"/>
      <c r="O447" s="136"/>
      <c r="P447" s="168">
        <v>45737</v>
      </c>
      <c r="Q447" s="140">
        <v>45737</v>
      </c>
      <c r="R447" s="141"/>
      <c r="S447" s="142"/>
      <c r="T447" s="143"/>
      <c r="U447" s="138"/>
      <c r="V447" s="144" t="s">
        <v>158</v>
      </c>
      <c r="W447" s="140">
        <v>31705</v>
      </c>
      <c r="X447" s="143">
        <f ca="1">IF(ISBLANK(W447),"di isi",DATEDIF(W447,NOW(),"y"))</f>
        <v>39</v>
      </c>
      <c r="Y447" s="143" t="str">
        <f ca="1">IF(X447&lt;18,"&lt;18",IF(AND(X447&gt;=18,X447&lt;=20),"18-20",IF(AND(X447&gt;=21,X447&lt;=30),"21-30",IF(AND(X447&gt;=31,X447&lt;=40),"31-40",IF(AND(X447&gt;=41,X447&lt;=50),"41-50",IF(AND(X447&gt;=51,X447&lt;=60),"51-60","&gt;60"))))))</f>
        <v>31-40</v>
      </c>
      <c r="Z447" s="138" t="s">
        <v>72</v>
      </c>
      <c r="AA447" s="138" t="s">
        <v>73</v>
      </c>
      <c r="AB447" s="145" t="s">
        <v>74</v>
      </c>
      <c r="AC447" s="134" t="s">
        <v>106</v>
      </c>
      <c r="AD447" s="146" t="s">
        <v>108</v>
      </c>
      <c r="AE447" s="146" t="s">
        <v>123</v>
      </c>
      <c r="AF447" s="147"/>
      <c r="AG447" s="148"/>
      <c r="AH447" s="148"/>
      <c r="AI447" s="149"/>
      <c r="AJ447" s="144" t="s">
        <v>2369</v>
      </c>
      <c r="AK447" s="151">
        <f>LEN(AJ447)</f>
        <v>16</v>
      </c>
      <c r="AL447" s="130" t="s">
        <v>2253</v>
      </c>
      <c r="AM447" s="146" t="s">
        <v>1734</v>
      </c>
      <c r="AN447" s="146" t="s">
        <v>110</v>
      </c>
      <c r="AO447" s="146" t="s">
        <v>111</v>
      </c>
      <c r="AP447" s="146" t="s">
        <v>80</v>
      </c>
      <c r="AQ447" s="169" t="s">
        <v>81</v>
      </c>
      <c r="AR447" s="134"/>
      <c r="AS447" s="154" t="s">
        <v>2370</v>
      </c>
      <c r="AT447" s="150" t="s">
        <v>2371</v>
      </c>
      <c r="AU447" s="156" t="s">
        <v>2372</v>
      </c>
      <c r="AV447" s="156" t="s">
        <v>2373</v>
      </c>
      <c r="AW447" s="159" t="s">
        <v>2374</v>
      </c>
      <c r="AX447" s="169" t="s">
        <v>2375</v>
      </c>
      <c r="AY447" s="169" t="s">
        <v>1805</v>
      </c>
      <c r="AZ447" s="159" t="s">
        <v>2376</v>
      </c>
      <c r="BA447" s="169"/>
      <c r="BB447" s="136" t="s">
        <v>91</v>
      </c>
      <c r="BC447" s="160">
        <v>431766583815000</v>
      </c>
      <c r="BD447" s="159">
        <v>25041380657</v>
      </c>
      <c r="BE447" s="159" t="s">
        <v>2377</v>
      </c>
      <c r="BF447" s="138" t="s">
        <v>1743</v>
      </c>
      <c r="BG447" s="159" t="s">
        <v>2378</v>
      </c>
      <c r="BH447" s="138" t="s">
        <v>2379</v>
      </c>
      <c r="BI447" s="161" t="s">
        <v>1746</v>
      </c>
      <c r="BJ447" s="161" t="s">
        <v>2380</v>
      </c>
      <c r="BK447" s="139">
        <v>27089</v>
      </c>
      <c r="BL447" s="138" t="s">
        <v>2381</v>
      </c>
      <c r="BM447" s="138" t="s">
        <v>1750</v>
      </c>
      <c r="BN447" s="138" t="s">
        <v>2380</v>
      </c>
      <c r="BO447" s="139">
        <v>36942</v>
      </c>
      <c r="BP447" s="138" t="s">
        <v>2292</v>
      </c>
      <c r="BQ447" s="138" t="s">
        <v>1746</v>
      </c>
      <c r="BR447" s="138" t="s">
        <v>2382</v>
      </c>
      <c r="BS447" s="139">
        <v>37904</v>
      </c>
      <c r="BT447" s="138"/>
      <c r="BU447" s="138"/>
      <c r="BV447" s="138"/>
      <c r="BW447" s="139"/>
      <c r="BX447" s="138"/>
      <c r="BY447" s="138"/>
      <c r="BZ447" s="138"/>
      <c r="CA447" s="139"/>
      <c r="CB447" s="138"/>
      <c r="CC447" s="138"/>
      <c r="CD447" s="138"/>
      <c r="CE447" s="139"/>
      <c r="CF447" s="168"/>
      <c r="CG447" s="143" t="str">
        <f t="shared" si="6"/>
        <v/>
      </c>
      <c r="CH447" s="143" t="str">
        <f t="shared" si="7"/>
        <v/>
      </c>
      <c r="CI447" s="217"/>
      <c r="CJ447" s="143" t="s">
        <v>1752</v>
      </c>
      <c r="CK447" s="163"/>
      <c r="CL447" s="209"/>
      <c r="CM447" s="210"/>
      <c r="CN447" s="210"/>
      <c r="CO447" s="169"/>
      <c r="CP447" s="169" t="str">
        <f t="array" ref="CP447">IFERROR(INDEX(#REF!,MATCH(FALSE,ISERROR(SEARCH(#REF!,AP447)),0),1),"")</f>
        <v/>
      </c>
      <c r="CQ447" s="166" t="str">
        <f t="shared" si="8"/>
        <v>SULAWESI TENGGARA</v>
      </c>
    </row>
    <row r="448" spans="1:95" ht="29">
      <c r="A448" s="103">
        <v>447</v>
      </c>
      <c r="B448" s="127" t="s">
        <v>2630</v>
      </c>
      <c r="C448" s="128" t="s">
        <v>2631</v>
      </c>
      <c r="D448" s="129" t="s">
        <v>1750</v>
      </c>
      <c r="E448" s="128" t="s">
        <v>5929</v>
      </c>
      <c r="F448" s="33" t="s">
        <v>1678</v>
      </c>
      <c r="G448" s="174" t="s">
        <v>1955</v>
      </c>
      <c r="H448" s="132" t="s">
        <v>5949</v>
      </c>
      <c r="I448" s="133"/>
      <c r="J448" s="134"/>
      <c r="K448" s="135"/>
      <c r="L448" s="136"/>
      <c r="M448" s="137"/>
      <c r="N448" s="138"/>
      <c r="O448" s="136"/>
      <c r="P448" s="168">
        <v>45772</v>
      </c>
      <c r="Q448" s="140">
        <v>45772</v>
      </c>
      <c r="R448" s="141"/>
      <c r="S448" s="142"/>
      <c r="T448" s="143"/>
      <c r="U448" s="138"/>
      <c r="V448" s="144" t="s">
        <v>2468</v>
      </c>
      <c r="W448" s="140">
        <v>35841</v>
      </c>
      <c r="X448" s="143">
        <f ca="1">IF(ISBLANK(W448),"di isi",DATEDIF(W448,NOW(),"y"))</f>
        <v>27</v>
      </c>
      <c r="Y448" s="143" t="str">
        <f ca="1">IF(X448&lt;18,"&lt;18",IF(AND(X448&gt;=18,X448&lt;=20),"18-20",IF(AND(X448&gt;=21,X448&lt;=30),"21-30",IF(AND(X448&gt;=31,X448&lt;=40),"31-40",IF(AND(X448&gt;=41,X448&lt;=50),"41-50",IF(AND(X448&gt;=51,X448&lt;=60),"51-60","&gt;60"))))))</f>
        <v>21-30</v>
      </c>
      <c r="Z448" s="138" t="s">
        <v>72</v>
      </c>
      <c r="AA448" s="138" t="s">
        <v>73</v>
      </c>
      <c r="AB448" s="145" t="s">
        <v>74</v>
      </c>
      <c r="AC448" s="134" t="s">
        <v>106</v>
      </c>
      <c r="AD448" s="146" t="s">
        <v>286</v>
      </c>
      <c r="AE448" s="146" t="s">
        <v>123</v>
      </c>
      <c r="AF448" s="147"/>
      <c r="AG448" s="148"/>
      <c r="AH448" s="148"/>
      <c r="AI448" s="149" t="s">
        <v>2632</v>
      </c>
      <c r="AJ448" s="144" t="s">
        <v>2633</v>
      </c>
      <c r="AK448" s="151">
        <f>LEN(AJ448)</f>
        <v>16</v>
      </c>
      <c r="AL448" s="130" t="s">
        <v>2634</v>
      </c>
      <c r="AM448" s="146" t="s">
        <v>2635</v>
      </c>
      <c r="AN448" s="146" t="s">
        <v>2636</v>
      </c>
      <c r="AO448" s="146" t="s">
        <v>333</v>
      </c>
      <c r="AP448" s="146" t="s">
        <v>80</v>
      </c>
      <c r="AQ448" s="169" t="s">
        <v>81</v>
      </c>
      <c r="AR448" s="134"/>
      <c r="AS448" s="154" t="s">
        <v>2637</v>
      </c>
      <c r="AT448" s="150" t="s">
        <v>2638</v>
      </c>
      <c r="AU448" s="156" t="s">
        <v>2639</v>
      </c>
      <c r="AV448" s="156" t="s">
        <v>1805</v>
      </c>
      <c r="AW448" s="159" t="s">
        <v>2640</v>
      </c>
      <c r="AX448" s="169" t="s">
        <v>2641</v>
      </c>
      <c r="AY448" s="169" t="s">
        <v>1805</v>
      </c>
      <c r="AZ448" s="159" t="s">
        <v>2642</v>
      </c>
      <c r="BA448" s="169"/>
      <c r="BB448" s="136" t="s">
        <v>91</v>
      </c>
      <c r="BC448" s="160"/>
      <c r="BD448" s="239" t="s">
        <v>2643</v>
      </c>
      <c r="BE448" s="159"/>
      <c r="BF448" s="138" t="s">
        <v>1810</v>
      </c>
      <c r="BG448" s="159" t="s">
        <v>2644</v>
      </c>
      <c r="BH448" s="138"/>
      <c r="BI448" s="161"/>
      <c r="BJ448" s="161"/>
      <c r="BK448" s="139"/>
      <c r="BL448" s="138"/>
      <c r="BM448" s="138"/>
      <c r="BN448" s="138"/>
      <c r="BO448" s="139"/>
      <c r="BP448" s="138"/>
      <c r="BQ448" s="138"/>
      <c r="BR448" s="138"/>
      <c r="BS448" s="139"/>
      <c r="BT448" s="138"/>
      <c r="BU448" s="138"/>
      <c r="BV448" s="138"/>
      <c r="BW448" s="139"/>
      <c r="BX448" s="138"/>
      <c r="BY448" s="138"/>
      <c r="BZ448" s="138"/>
      <c r="CA448" s="139"/>
      <c r="CB448" s="138"/>
      <c r="CC448" s="138"/>
      <c r="CD448" s="138"/>
      <c r="CE448" s="139"/>
      <c r="CF448" s="168"/>
      <c r="CG448" s="143" t="str">
        <f t="shared" si="6"/>
        <v/>
      </c>
      <c r="CH448" s="143" t="str">
        <f t="shared" si="7"/>
        <v/>
      </c>
      <c r="CI448" s="217"/>
      <c r="CJ448" s="143" t="s">
        <v>1752</v>
      </c>
      <c r="CK448" s="163"/>
      <c r="CL448" s="209"/>
      <c r="CM448" s="210"/>
      <c r="CN448" s="210"/>
      <c r="CO448" s="169"/>
      <c r="CP448" s="169" t="str">
        <f t="array" ref="CP448">IFERROR(INDEX(#REF!,MATCH(FALSE,ISERROR(SEARCH(#REF!,AP448)),0),1),"")</f>
        <v/>
      </c>
      <c r="CQ448" s="166" t="str">
        <f t="shared" si="8"/>
        <v>SULAWESI TENGGARA</v>
      </c>
    </row>
    <row r="449" spans="1:95" ht="29">
      <c r="A449" s="28">
        <v>448</v>
      </c>
      <c r="B449" s="127" t="s">
        <v>2668</v>
      </c>
      <c r="C449" s="128" t="s">
        <v>2669</v>
      </c>
      <c r="D449" s="129" t="s">
        <v>1750</v>
      </c>
      <c r="E449" s="128" t="s">
        <v>5929</v>
      </c>
      <c r="F449" s="33" t="s">
        <v>1678</v>
      </c>
      <c r="G449" s="174" t="s">
        <v>1955</v>
      </c>
      <c r="H449" s="132" t="s">
        <v>5949</v>
      </c>
      <c r="I449" s="133"/>
      <c r="J449" s="134"/>
      <c r="K449" s="135"/>
      <c r="L449" s="136"/>
      <c r="M449" s="137"/>
      <c r="N449" s="138"/>
      <c r="O449" s="136"/>
      <c r="P449" s="168">
        <v>45772</v>
      </c>
      <c r="Q449" s="140">
        <v>45772</v>
      </c>
      <c r="R449" s="141"/>
      <c r="S449" s="142"/>
      <c r="T449" s="143"/>
      <c r="U449" s="138"/>
      <c r="V449" s="144" t="s">
        <v>110</v>
      </c>
      <c r="W449" s="140">
        <v>36189</v>
      </c>
      <c r="X449" s="143">
        <f ca="1">IF(ISBLANK(W449),"di isi",DATEDIF(W449,NOW(),"y"))</f>
        <v>26</v>
      </c>
      <c r="Y449" s="143" t="str">
        <f ca="1">IF(X449&lt;18,"&lt;18",IF(AND(X449&gt;=18,X449&lt;=20),"18-20",IF(AND(X449&gt;=21,X449&lt;=30),"21-30",IF(AND(X449&gt;=31,X449&lt;=40),"31-40",IF(AND(X449&gt;=41,X449&lt;=50),"41-50",IF(AND(X449&gt;=51,X449&lt;=60),"51-60","&gt;60"))))))</f>
        <v>21-30</v>
      </c>
      <c r="Z449" s="138" t="s">
        <v>72</v>
      </c>
      <c r="AA449" s="138" t="s">
        <v>73</v>
      </c>
      <c r="AB449" s="145" t="s">
        <v>74</v>
      </c>
      <c r="AC449" s="134" t="s">
        <v>184</v>
      </c>
      <c r="AD449" s="146" t="s">
        <v>2250</v>
      </c>
      <c r="AE449" s="146" t="s">
        <v>1050</v>
      </c>
      <c r="AF449" s="147"/>
      <c r="AG449" s="148"/>
      <c r="AH449" s="148"/>
      <c r="AI449" s="149" t="s">
        <v>2670</v>
      </c>
      <c r="AJ449" s="144" t="s">
        <v>2671</v>
      </c>
      <c r="AK449" s="151">
        <f>LEN(AJ449)</f>
        <v>16</v>
      </c>
      <c r="AL449" s="130" t="s">
        <v>2672</v>
      </c>
      <c r="AM449" s="146" t="s">
        <v>1734</v>
      </c>
      <c r="AN449" s="146" t="s">
        <v>110</v>
      </c>
      <c r="AO449" s="146" t="s">
        <v>111</v>
      </c>
      <c r="AP449" s="146" t="s">
        <v>80</v>
      </c>
      <c r="AQ449" s="169" t="s">
        <v>81</v>
      </c>
      <c r="AR449" s="134"/>
      <c r="AS449" s="154" t="s">
        <v>2673</v>
      </c>
      <c r="AT449" s="150" t="s">
        <v>2674</v>
      </c>
      <c r="AU449" s="156" t="s">
        <v>2675</v>
      </c>
      <c r="AV449" s="156" t="s">
        <v>1738</v>
      </c>
      <c r="AW449" s="159" t="s">
        <v>2676</v>
      </c>
      <c r="AX449" s="169" t="s">
        <v>2677</v>
      </c>
      <c r="AY449" s="169" t="s">
        <v>1963</v>
      </c>
      <c r="AZ449" s="159" t="s">
        <v>2678</v>
      </c>
      <c r="BA449" s="169"/>
      <c r="BB449" s="136" t="s">
        <v>91</v>
      </c>
      <c r="BC449" s="160"/>
      <c r="BD449" s="159" t="s">
        <v>2679</v>
      </c>
      <c r="BE449" s="159"/>
      <c r="BF449" s="138" t="s">
        <v>1743</v>
      </c>
      <c r="BG449" s="159" t="s">
        <v>2680</v>
      </c>
      <c r="BH449" s="138" t="s">
        <v>2681</v>
      </c>
      <c r="BI449" s="161" t="s">
        <v>1746</v>
      </c>
      <c r="BJ449" s="161" t="s">
        <v>354</v>
      </c>
      <c r="BK449" s="139">
        <v>36875</v>
      </c>
      <c r="BL449" s="138"/>
      <c r="BM449" s="138"/>
      <c r="BN449" s="138"/>
      <c r="BO449" s="139"/>
      <c r="BP449" s="138"/>
      <c r="BQ449" s="138"/>
      <c r="BR449" s="138"/>
      <c r="BS449" s="139"/>
      <c r="BT449" s="138"/>
      <c r="BU449" s="138"/>
      <c r="BV449" s="138"/>
      <c r="BW449" s="139"/>
      <c r="BX449" s="138"/>
      <c r="BY449" s="138"/>
      <c r="BZ449" s="138"/>
      <c r="CA449" s="139"/>
      <c r="CB449" s="138"/>
      <c r="CC449" s="138"/>
      <c r="CD449" s="138"/>
      <c r="CE449" s="139"/>
      <c r="CF449" s="168"/>
      <c r="CG449" s="143" t="str">
        <f t="shared" si="6"/>
        <v/>
      </c>
      <c r="CH449" s="143" t="str">
        <f t="shared" si="7"/>
        <v/>
      </c>
      <c r="CI449" s="217"/>
      <c r="CJ449" s="143" t="s">
        <v>1752</v>
      </c>
      <c r="CK449" s="163"/>
      <c r="CL449" s="209"/>
      <c r="CM449" s="210"/>
      <c r="CN449" s="210"/>
      <c r="CO449" s="169"/>
      <c r="CP449" s="169" t="str">
        <f t="array" ref="CP449">IFERROR(INDEX(#REF!,MATCH(FALSE,ISERROR(SEARCH(#REF!,AP449)),0),1),"")</f>
        <v/>
      </c>
      <c r="CQ449" s="166" t="str">
        <f t="shared" si="8"/>
        <v>SULAWESI TENGGARA</v>
      </c>
    </row>
    <row r="450" spans="1:95" ht="15">
      <c r="A450" s="28">
        <v>449</v>
      </c>
      <c r="B450" s="133" t="s">
        <v>5022</v>
      </c>
      <c r="C450" s="128" t="s">
        <v>5023</v>
      </c>
      <c r="D450" s="129" t="s">
        <v>1750</v>
      </c>
      <c r="E450" s="128" t="s">
        <v>5929</v>
      </c>
      <c r="F450" s="33" t="s">
        <v>1678</v>
      </c>
      <c r="G450" s="174" t="s">
        <v>1955</v>
      </c>
      <c r="H450" s="132" t="s">
        <v>5949</v>
      </c>
      <c r="I450" s="133"/>
      <c r="J450" s="134"/>
      <c r="K450" s="135"/>
      <c r="L450" s="169"/>
      <c r="M450" s="137"/>
      <c r="N450" s="137"/>
      <c r="O450" s="136"/>
      <c r="P450" s="212">
        <v>45893</v>
      </c>
      <c r="Q450" s="213">
        <v>45893</v>
      </c>
      <c r="R450" s="141"/>
      <c r="S450" s="142"/>
      <c r="T450" s="143"/>
      <c r="U450" s="138"/>
      <c r="V450" s="214" t="s">
        <v>110</v>
      </c>
      <c r="W450" s="212">
        <v>37799</v>
      </c>
      <c r="X450" s="143">
        <f ca="1">IF(ISBLANK(W450),"di isi",DATEDIF(W450,NOW(),"y"))</f>
        <v>22</v>
      </c>
      <c r="Y450" s="143" t="str">
        <f ca="1">IF(X450&lt;18,"&lt;18",IF(AND(X450&gt;=18,X450&lt;=20),"18-20",IF(AND(X450&gt;=21,X450&lt;=30),"21-30",IF(AND(X450&gt;=31,X450&lt;=40),"31-40",IF(AND(X450&gt;=41,X450&lt;=50),"41-50",IF(AND(X450&gt;=51,X450&lt;=60),"51-60","&gt;60"))))))</f>
        <v>21-30</v>
      </c>
      <c r="Z450" s="138" t="s">
        <v>72</v>
      </c>
      <c r="AA450" s="138" t="s">
        <v>73</v>
      </c>
      <c r="AB450" s="145" t="s">
        <v>4365</v>
      </c>
      <c r="AC450" s="134" t="s">
        <v>106</v>
      </c>
      <c r="AD450" s="169" t="s">
        <v>661</v>
      </c>
      <c r="AE450" s="169" t="s">
        <v>287</v>
      </c>
      <c r="AF450" s="169"/>
      <c r="AG450" s="159"/>
      <c r="AH450" s="214"/>
      <c r="AI450" s="169" t="s">
        <v>3942</v>
      </c>
      <c r="AJ450" s="150" t="s">
        <v>5024</v>
      </c>
      <c r="AK450" s="151">
        <f>LEN(AJ450)</f>
        <v>16</v>
      </c>
      <c r="AL450" s="169" t="s">
        <v>1864</v>
      </c>
      <c r="AM450" s="169" t="s">
        <v>1865</v>
      </c>
      <c r="AN450" s="229" t="s">
        <v>110</v>
      </c>
      <c r="AO450" s="229" t="s">
        <v>111</v>
      </c>
      <c r="AP450" s="229" t="s">
        <v>80</v>
      </c>
      <c r="AQ450" s="230" t="s">
        <v>81</v>
      </c>
      <c r="AR450" s="134"/>
      <c r="AS450" s="222" t="s">
        <v>5025</v>
      </c>
      <c r="AT450" s="159" t="s">
        <v>5026</v>
      </c>
      <c r="AU450" s="156" t="s">
        <v>5027</v>
      </c>
      <c r="AV450" s="156" t="s">
        <v>5028</v>
      </c>
      <c r="AW450" s="159" t="s">
        <v>5029</v>
      </c>
      <c r="AX450" s="169" t="s">
        <v>5030</v>
      </c>
      <c r="AY450" s="169" t="s">
        <v>4723</v>
      </c>
      <c r="AZ450" s="159" t="s">
        <v>5031</v>
      </c>
      <c r="BA450" s="208"/>
      <c r="BB450" s="136" t="s">
        <v>91</v>
      </c>
      <c r="BC450" s="218"/>
      <c r="BD450" s="246"/>
      <c r="BE450" s="159"/>
      <c r="BF450" s="138" t="s">
        <v>1810</v>
      </c>
      <c r="BG450" s="159" t="s">
        <v>5032</v>
      </c>
      <c r="BH450" s="138"/>
      <c r="BI450" s="138"/>
      <c r="BJ450" s="138"/>
      <c r="BK450" s="139"/>
      <c r="BL450" s="138"/>
      <c r="BM450" s="138"/>
      <c r="BN450" s="138"/>
      <c r="BO450" s="139"/>
      <c r="BP450" s="138"/>
      <c r="BQ450" s="138"/>
      <c r="BR450" s="138"/>
      <c r="BS450" s="139"/>
      <c r="BT450" s="138"/>
      <c r="BU450" s="138"/>
      <c r="BV450" s="138"/>
      <c r="BW450" s="139"/>
      <c r="BX450" s="138"/>
      <c r="BY450" s="138"/>
      <c r="BZ450" s="138"/>
      <c r="CA450" s="139"/>
      <c r="CB450" s="138"/>
      <c r="CC450" s="138"/>
      <c r="CD450" s="138"/>
      <c r="CE450" s="139"/>
      <c r="CF450" s="168"/>
      <c r="CG450" s="143" t="str">
        <f t="shared" si="6"/>
        <v/>
      </c>
      <c r="CH450" s="143" t="str">
        <f t="shared" si="7"/>
        <v/>
      </c>
      <c r="CI450" s="217"/>
      <c r="CJ450" s="143" t="s">
        <v>1752</v>
      </c>
      <c r="CK450" s="163"/>
      <c r="CL450" s="209"/>
      <c r="CM450" s="210"/>
      <c r="CN450" s="210"/>
      <c r="CO450" s="169"/>
      <c r="CP450" s="169" t="str">
        <f t="array" ref="CP450">IFERROR(INDEX(#REF!,MATCH(FALSE,ISERROR(SEARCH(#REF!,AP450)),0),1),"")</f>
        <v/>
      </c>
      <c r="CQ450" s="166" t="str">
        <f t="shared" si="8"/>
        <v>SULAWESI TENGGARA</v>
      </c>
    </row>
    <row r="451" spans="1:95" ht="15">
      <c r="A451" s="103">
        <v>450</v>
      </c>
      <c r="B451" s="133" t="s">
        <v>5033</v>
      </c>
      <c r="C451" s="128" t="s">
        <v>5034</v>
      </c>
      <c r="D451" s="129" t="s">
        <v>1750</v>
      </c>
      <c r="E451" s="128" t="s">
        <v>5929</v>
      </c>
      <c r="F451" s="33" t="s">
        <v>1678</v>
      </c>
      <c r="G451" s="174" t="s">
        <v>1955</v>
      </c>
      <c r="H451" s="132" t="s">
        <v>5949</v>
      </c>
      <c r="I451" s="133"/>
      <c r="J451" s="134"/>
      <c r="K451" s="135"/>
      <c r="L451" s="169"/>
      <c r="M451" s="137"/>
      <c r="N451" s="137"/>
      <c r="O451" s="136"/>
      <c r="P451" s="212">
        <v>45893</v>
      </c>
      <c r="Q451" s="213">
        <v>45893</v>
      </c>
      <c r="R451" s="141"/>
      <c r="S451" s="142"/>
      <c r="T451" s="143"/>
      <c r="U451" s="138"/>
      <c r="V451" s="214" t="s">
        <v>2551</v>
      </c>
      <c r="W451" s="212">
        <v>35875</v>
      </c>
      <c r="X451" s="143">
        <f ca="1">IF(ISBLANK(W451),"di isi",DATEDIF(W451,NOW(),"y"))</f>
        <v>27</v>
      </c>
      <c r="Y451" s="143" t="str">
        <f ca="1">IF(X451&lt;18,"&lt;18",IF(AND(X451&gt;=18,X451&lt;=20),"18-20",IF(AND(X451&gt;=21,X451&lt;=30),"21-30",IF(AND(X451&gt;=31,X451&lt;=40),"31-40",IF(AND(X451&gt;=41,X451&lt;=50),"41-50",IF(AND(X451&gt;=51,X451&lt;=60),"51-60","&gt;60"))))))</f>
        <v>21-30</v>
      </c>
      <c r="Z451" s="138" t="s">
        <v>72</v>
      </c>
      <c r="AA451" s="138" t="s">
        <v>73</v>
      </c>
      <c r="AB451" s="145" t="s">
        <v>4365</v>
      </c>
      <c r="AC451" s="134" t="s">
        <v>242</v>
      </c>
      <c r="AD451" s="169" t="s">
        <v>5035</v>
      </c>
      <c r="AE451" s="169" t="s">
        <v>215</v>
      </c>
      <c r="AF451" s="169"/>
      <c r="AG451" s="159"/>
      <c r="AH451" s="214"/>
      <c r="AI451" s="169" t="s">
        <v>5036</v>
      </c>
      <c r="AJ451" s="150" t="s">
        <v>5037</v>
      </c>
      <c r="AK451" s="151">
        <f>LEN(AJ451)</f>
        <v>16</v>
      </c>
      <c r="AL451" s="169" t="s">
        <v>2512</v>
      </c>
      <c r="AM451" s="169" t="s">
        <v>1959</v>
      </c>
      <c r="AN451" s="229" t="s">
        <v>289</v>
      </c>
      <c r="AO451" s="229" t="s">
        <v>253</v>
      </c>
      <c r="AP451" s="229" t="s">
        <v>80</v>
      </c>
      <c r="AQ451" s="230" t="s">
        <v>81</v>
      </c>
      <c r="AR451" s="134"/>
      <c r="AS451" s="222" t="s">
        <v>5038</v>
      </c>
      <c r="AT451" s="159" t="s">
        <v>5039</v>
      </c>
      <c r="AU451" s="156" t="s">
        <v>5040</v>
      </c>
      <c r="AV451" s="156" t="s">
        <v>3535</v>
      </c>
      <c r="AW451" s="159" t="s">
        <v>5041</v>
      </c>
      <c r="AX451" s="169" t="s">
        <v>5042</v>
      </c>
      <c r="AY451" s="169" t="s">
        <v>4597</v>
      </c>
      <c r="AZ451" s="159" t="s">
        <v>5043</v>
      </c>
      <c r="BA451" s="208"/>
      <c r="BB451" s="136" t="s">
        <v>91</v>
      </c>
      <c r="BC451" s="218"/>
      <c r="BD451" s="183" t="s">
        <v>5044</v>
      </c>
      <c r="BE451" s="159"/>
      <c r="BF451" s="138" t="s">
        <v>1743</v>
      </c>
      <c r="BG451" s="159" t="s">
        <v>5045</v>
      </c>
      <c r="BH451" s="138" t="s">
        <v>1119</v>
      </c>
      <c r="BI451" s="138" t="s">
        <v>1746</v>
      </c>
      <c r="BJ451" s="138" t="s">
        <v>5046</v>
      </c>
      <c r="BK451" s="139">
        <v>37346</v>
      </c>
      <c r="BL451" s="138" t="s">
        <v>5047</v>
      </c>
      <c r="BM451" s="138" t="s">
        <v>1750</v>
      </c>
      <c r="BN451" s="138" t="s">
        <v>2287</v>
      </c>
      <c r="BO451" s="139">
        <v>45465</v>
      </c>
      <c r="BP451" s="138"/>
      <c r="BQ451" s="138"/>
      <c r="BR451" s="138"/>
      <c r="BS451" s="139"/>
      <c r="BT451" s="138"/>
      <c r="BU451" s="138"/>
      <c r="BV451" s="138"/>
      <c r="BW451" s="139"/>
      <c r="BX451" s="138"/>
      <c r="BY451" s="138"/>
      <c r="BZ451" s="138"/>
      <c r="CA451" s="139"/>
      <c r="CB451" s="138"/>
      <c r="CC451" s="138"/>
      <c r="CD451" s="138"/>
      <c r="CE451" s="139"/>
      <c r="CF451" s="168"/>
      <c r="CG451" s="143" t="str">
        <f t="shared" si="6"/>
        <v/>
      </c>
      <c r="CH451" s="143" t="str">
        <f t="shared" si="7"/>
        <v/>
      </c>
      <c r="CI451" s="217"/>
      <c r="CJ451" s="143" t="s">
        <v>1752</v>
      </c>
      <c r="CK451" s="163"/>
      <c r="CL451" s="209"/>
      <c r="CM451" s="210"/>
      <c r="CN451" s="210"/>
      <c r="CO451" s="169"/>
      <c r="CP451" s="169" t="str">
        <f t="array" ref="CP451">IFERROR(INDEX(#REF!,MATCH(FALSE,ISERROR(SEARCH(#REF!,AP451)),0),1),"")</f>
        <v/>
      </c>
      <c r="CQ451" s="166" t="str">
        <f t="shared" si="8"/>
        <v>SULAWESI TENGGARA</v>
      </c>
    </row>
    <row r="452" spans="1:95" ht="15">
      <c r="A452" s="28">
        <v>451</v>
      </c>
      <c r="B452" s="133" t="s">
        <v>5048</v>
      </c>
      <c r="C452" s="128" t="s">
        <v>920</v>
      </c>
      <c r="D452" s="129" t="s">
        <v>1750</v>
      </c>
      <c r="E452" s="128" t="s">
        <v>5929</v>
      </c>
      <c r="F452" s="33" t="s">
        <v>1678</v>
      </c>
      <c r="G452" s="174" t="s">
        <v>1955</v>
      </c>
      <c r="H452" s="132" t="s">
        <v>5949</v>
      </c>
      <c r="I452" s="133"/>
      <c r="J452" s="134"/>
      <c r="K452" s="135"/>
      <c r="L452" s="169"/>
      <c r="M452" s="137"/>
      <c r="N452" s="137"/>
      <c r="O452" s="136"/>
      <c r="P452" s="212">
        <v>45893</v>
      </c>
      <c r="Q452" s="213">
        <v>45893</v>
      </c>
      <c r="R452" s="141"/>
      <c r="S452" s="142"/>
      <c r="T452" s="143"/>
      <c r="U452" s="138"/>
      <c r="V452" s="214" t="s">
        <v>333</v>
      </c>
      <c r="W452" s="212">
        <v>33604</v>
      </c>
      <c r="X452" s="143">
        <f ca="1">IF(ISBLANK(W452),"di isi",DATEDIF(W452,NOW(),"y"))</f>
        <v>33</v>
      </c>
      <c r="Y452" s="143" t="str">
        <f ca="1">IF(X452&lt;18,"&lt;18",IF(AND(X452&gt;=18,X452&lt;=20),"18-20",IF(AND(X452&gt;=21,X452&lt;=30),"21-30",IF(AND(X452&gt;=31,X452&lt;=40),"31-40",IF(AND(X452&gt;=41,X452&lt;=50),"41-50",IF(AND(X452&gt;=51,X452&lt;=60),"51-60","&gt;60"))))))</f>
        <v>31-40</v>
      </c>
      <c r="Z452" s="138" t="s">
        <v>72</v>
      </c>
      <c r="AA452" s="138" t="s">
        <v>73</v>
      </c>
      <c r="AB452" s="145" t="s">
        <v>4365</v>
      </c>
      <c r="AC452" s="134" t="s">
        <v>184</v>
      </c>
      <c r="AD452" s="169" t="s">
        <v>2250</v>
      </c>
      <c r="AE452" s="169" t="s">
        <v>5049</v>
      </c>
      <c r="AF452" s="169"/>
      <c r="AG452" s="159"/>
      <c r="AH452" s="214"/>
      <c r="AI452" s="169" t="s">
        <v>5050</v>
      </c>
      <c r="AJ452" s="150" t="s">
        <v>5051</v>
      </c>
      <c r="AK452" s="151">
        <f>LEN(AJ452)</f>
        <v>16</v>
      </c>
      <c r="AL452" s="169" t="s">
        <v>5052</v>
      </c>
      <c r="AM452" s="169" t="s">
        <v>1889</v>
      </c>
      <c r="AN452" s="229" t="s">
        <v>110</v>
      </c>
      <c r="AO452" s="229" t="s">
        <v>111</v>
      </c>
      <c r="AP452" s="229" t="s">
        <v>80</v>
      </c>
      <c r="AQ452" s="230" t="s">
        <v>81</v>
      </c>
      <c r="AR452" s="134"/>
      <c r="AS452" s="222" t="s">
        <v>5053</v>
      </c>
      <c r="AT452" s="159" t="s">
        <v>5054</v>
      </c>
      <c r="AU452" s="156" t="s">
        <v>5055</v>
      </c>
      <c r="AV452" s="156" t="s">
        <v>3408</v>
      </c>
      <c r="AW452" s="159" t="s">
        <v>5056</v>
      </c>
      <c r="AX452" s="169" t="s">
        <v>5057</v>
      </c>
      <c r="AY452" s="169" t="s">
        <v>4232</v>
      </c>
      <c r="AZ452" s="159" t="s">
        <v>5058</v>
      </c>
      <c r="BA452" s="208"/>
      <c r="BB452" s="136" t="s">
        <v>91</v>
      </c>
      <c r="BC452" s="218"/>
      <c r="BD452" s="241" t="s">
        <v>5059</v>
      </c>
      <c r="BE452" s="159"/>
      <c r="BF452" s="138" t="s">
        <v>1789</v>
      </c>
      <c r="BG452" s="159" t="s">
        <v>5060</v>
      </c>
      <c r="BH452" s="138"/>
      <c r="BI452" s="138"/>
      <c r="BJ452" s="138"/>
      <c r="BK452" s="139"/>
      <c r="BL452" s="138"/>
      <c r="BM452" s="138"/>
      <c r="BN452" s="138"/>
      <c r="BO452" s="139"/>
      <c r="BP452" s="138"/>
      <c r="BQ452" s="138"/>
      <c r="BR452" s="138"/>
      <c r="BS452" s="139"/>
      <c r="BT452" s="138"/>
      <c r="BU452" s="138"/>
      <c r="BV452" s="138"/>
      <c r="BW452" s="139"/>
      <c r="BX452" s="138"/>
      <c r="BY452" s="138"/>
      <c r="BZ452" s="138"/>
      <c r="CA452" s="139"/>
      <c r="CB452" s="138"/>
      <c r="CC452" s="138"/>
      <c r="CD452" s="138"/>
      <c r="CE452" s="139"/>
      <c r="CF452" s="168"/>
      <c r="CG452" s="143" t="str">
        <f t="shared" si="6"/>
        <v/>
      </c>
      <c r="CH452" s="143" t="str">
        <f t="shared" si="7"/>
        <v/>
      </c>
      <c r="CI452" s="217"/>
      <c r="CJ452" s="143" t="s">
        <v>1752</v>
      </c>
      <c r="CK452" s="163"/>
      <c r="CL452" s="209"/>
      <c r="CM452" s="210"/>
      <c r="CN452" s="210"/>
      <c r="CO452" s="169"/>
      <c r="CP452" s="169"/>
      <c r="CQ452" s="166"/>
    </row>
    <row r="453" spans="1:95" ht="15">
      <c r="A453" s="28">
        <v>452</v>
      </c>
      <c r="B453" s="133" t="s">
        <v>5371</v>
      </c>
      <c r="C453" s="211" t="s">
        <v>5372</v>
      </c>
      <c r="D453" s="129" t="s">
        <v>1750</v>
      </c>
      <c r="E453" s="128" t="s">
        <v>5929</v>
      </c>
      <c r="F453" s="33" t="s">
        <v>1678</v>
      </c>
      <c r="G453" s="174" t="s">
        <v>1955</v>
      </c>
      <c r="H453" s="132" t="s">
        <v>5949</v>
      </c>
      <c r="I453" s="133"/>
      <c r="J453" s="134" t="s">
        <v>2047</v>
      </c>
      <c r="K453" s="135" t="e">
        <f>VLOOKUP(J453,#REF!,3,0)</f>
        <v>#REF!</v>
      </c>
      <c r="L453" s="169"/>
      <c r="M453" s="137"/>
      <c r="N453" s="137"/>
      <c r="O453" s="136"/>
      <c r="P453" s="212">
        <v>45904</v>
      </c>
      <c r="Q453" s="213">
        <v>45904</v>
      </c>
      <c r="R453" s="141" t="str">
        <f ca="1">IF(ISBLANK(Q453),"N.A",DATEDIF($Q453,NOW(),"y")&amp;"."&amp;DATEDIF($Q453,NOW(),"ym"))</f>
        <v>0.2</v>
      </c>
      <c r="S453" s="142">
        <f ca="1">IF(ISBLANK(Q453),"N.A",DATEDIF($Q453,NOW(),"y"))</f>
        <v>0</v>
      </c>
      <c r="T453" s="143" t="str">
        <f ca="1">IF(S453&lt;2,"&lt;2",IF(AND(S453&gt;=2,S453&lt;=5),"2-5",IF(AND(S453&gt;5,S453&lt;=10),"6-10",IF(AND(S453&gt;10,S453&lt;=15),"11-15","&gt;15"))))</f>
        <v>&lt;2</v>
      </c>
      <c r="U453" s="138"/>
      <c r="V453" s="214" t="s">
        <v>5373</v>
      </c>
      <c r="W453" s="212">
        <v>36708</v>
      </c>
      <c r="X453" s="143">
        <f ca="1">IF(ISBLANK(W453),"di isi",DATEDIF(W453,NOW(),"y"))</f>
        <v>25</v>
      </c>
      <c r="Y453" s="143" t="str">
        <f ca="1">IF(X453&lt;18,"&lt;18",IF(AND(X453&gt;=18,X453&lt;=20),"18-20",IF(AND(X453&gt;=21,X453&lt;=30),"21-30",IF(AND(X453&gt;=31,X453&lt;=40),"31-40",IF(AND(X453&gt;=41,X453&lt;=50),"41-50",IF(AND(X453&gt;=51,X453&lt;=60),"51-60","&gt;60"))))))</f>
        <v>21-30</v>
      </c>
      <c r="Z453" s="138" t="s">
        <v>72</v>
      </c>
      <c r="AA453" s="138" t="s">
        <v>73</v>
      </c>
      <c r="AB453" s="145" t="s">
        <v>4365</v>
      </c>
      <c r="AC453" s="134" t="s">
        <v>106</v>
      </c>
      <c r="AD453" s="169" t="s">
        <v>5374</v>
      </c>
      <c r="AE453" s="169" t="s">
        <v>123</v>
      </c>
      <c r="AF453" s="169"/>
      <c r="AG453" s="159"/>
      <c r="AH453" s="214"/>
      <c r="AI453" s="169" t="s">
        <v>5375</v>
      </c>
      <c r="AJ453" s="150" t="s">
        <v>5376</v>
      </c>
      <c r="AK453" s="151">
        <f>LEN(AJ453)</f>
        <v>16</v>
      </c>
      <c r="AL453" s="169" t="s">
        <v>173</v>
      </c>
      <c r="AM453" s="169" t="s">
        <v>1734</v>
      </c>
      <c r="AN453" s="229" t="s">
        <v>173</v>
      </c>
      <c r="AO453" s="229" t="s">
        <v>111</v>
      </c>
      <c r="AP453" s="229" t="s">
        <v>80</v>
      </c>
      <c r="AQ453" s="230" t="s">
        <v>81</v>
      </c>
      <c r="AR453" s="134"/>
      <c r="AS453" s="222" t="s">
        <v>5377</v>
      </c>
      <c r="AT453" s="159" t="s">
        <v>5378</v>
      </c>
      <c r="AU453" s="156" t="s">
        <v>5379</v>
      </c>
      <c r="AV453" s="156" t="s">
        <v>4933</v>
      </c>
      <c r="AW453" s="159" t="s">
        <v>5380</v>
      </c>
      <c r="AX453" s="169" t="s">
        <v>5381</v>
      </c>
      <c r="AY453" s="169" t="s">
        <v>1070</v>
      </c>
      <c r="AZ453" s="159" t="s">
        <v>5382</v>
      </c>
      <c r="BA453" s="208"/>
      <c r="BB453" s="136" t="s">
        <v>91</v>
      </c>
      <c r="BC453" s="218" t="s">
        <v>5383</v>
      </c>
      <c r="BD453" s="183" t="s">
        <v>5384</v>
      </c>
      <c r="BE453" s="159"/>
      <c r="BF453" s="138" t="s">
        <v>1810</v>
      </c>
      <c r="BG453" s="159" t="s">
        <v>5385</v>
      </c>
      <c r="BH453" s="138"/>
      <c r="BI453" s="138"/>
      <c r="BJ453" s="138"/>
      <c r="BK453" s="139"/>
      <c r="BL453" s="138"/>
      <c r="BM453" s="138"/>
      <c r="BN453" s="138"/>
      <c r="BO453" s="139"/>
      <c r="BP453" s="138"/>
      <c r="BQ453" s="138"/>
      <c r="BR453" s="138"/>
      <c r="BS453" s="139"/>
      <c r="BT453" s="138"/>
      <c r="BU453" s="138"/>
      <c r="BV453" s="138"/>
      <c r="BW453" s="139"/>
      <c r="BX453" s="138"/>
      <c r="BY453" s="138"/>
      <c r="BZ453" s="138"/>
      <c r="CA453" s="139"/>
      <c r="CB453" s="138"/>
      <c r="CC453" s="138"/>
      <c r="CD453" s="138"/>
      <c r="CE453" s="139"/>
      <c r="CF453" s="168"/>
      <c r="CG453" s="143" t="str">
        <f t="shared" si="6"/>
        <v/>
      </c>
      <c r="CH453" s="143" t="str">
        <f t="shared" si="7"/>
        <v/>
      </c>
      <c r="CI453" s="217"/>
      <c r="CJ453" s="143" t="s">
        <v>1752</v>
      </c>
      <c r="CK453" s="163"/>
      <c r="CL453" s="209"/>
      <c r="CM453" s="210"/>
      <c r="CN453" s="210"/>
      <c r="CO453" s="169"/>
      <c r="CP453" s="169"/>
      <c r="CQ453" s="166"/>
    </row>
    <row r="454" spans="1:95" ht="15">
      <c r="A454" s="103">
        <v>453</v>
      </c>
      <c r="B454" s="133" t="s">
        <v>5386</v>
      </c>
      <c r="C454" s="211" t="s">
        <v>5387</v>
      </c>
      <c r="D454" s="129" t="s">
        <v>1750</v>
      </c>
      <c r="E454" s="128" t="s">
        <v>5929</v>
      </c>
      <c r="F454" s="33" t="s">
        <v>1678</v>
      </c>
      <c r="G454" s="174" t="s">
        <v>1955</v>
      </c>
      <c r="H454" s="132" t="s">
        <v>5949</v>
      </c>
      <c r="I454" s="133"/>
      <c r="J454" s="134" t="s">
        <v>2047</v>
      </c>
      <c r="K454" s="135" t="e">
        <f>VLOOKUP(J454,#REF!,3,0)</f>
        <v>#REF!</v>
      </c>
      <c r="L454" s="169"/>
      <c r="M454" s="137"/>
      <c r="N454" s="137"/>
      <c r="O454" s="136"/>
      <c r="P454" s="212">
        <v>45904</v>
      </c>
      <c r="Q454" s="213">
        <v>45904</v>
      </c>
      <c r="R454" s="141" t="str">
        <f ca="1">IF(ISBLANK(Q454),"N.A",DATEDIF($Q454,NOW(),"y")&amp;"."&amp;DATEDIF($Q454,NOW(),"ym"))</f>
        <v>0.2</v>
      </c>
      <c r="S454" s="142">
        <f ca="1">IF(ISBLANK(Q454),"N.A",DATEDIF($Q454,NOW(),"y"))</f>
        <v>0</v>
      </c>
      <c r="T454" s="143" t="str">
        <f ca="1">IF(S454&lt;2,"&lt;2",IF(AND(S454&gt;=2,S454&lt;=5),"2-5",IF(AND(S454&gt;5,S454&lt;=10),"6-10",IF(AND(S454&gt;10,S454&lt;=15),"11-15","&gt;15"))))</f>
        <v>&lt;2</v>
      </c>
      <c r="U454" s="138"/>
      <c r="V454" s="214" t="s">
        <v>1101</v>
      </c>
      <c r="W454" s="212">
        <v>35637</v>
      </c>
      <c r="X454" s="143">
        <f ca="1">IF(ISBLANK(W454),"di isi",DATEDIF(W454,NOW(),"y"))</f>
        <v>28</v>
      </c>
      <c r="Y454" s="143" t="str">
        <f ca="1">IF(X454&lt;18,"&lt;18",IF(AND(X454&gt;=18,X454&lt;=20),"18-20",IF(AND(X454&gt;=21,X454&lt;=30),"21-30",IF(AND(X454&gt;=31,X454&lt;=40),"31-40",IF(AND(X454&gt;=41,X454&lt;=50),"41-50",IF(AND(X454&gt;=51,X454&lt;=60),"51-60","&gt;60"))))))</f>
        <v>21-30</v>
      </c>
      <c r="Z454" s="138" t="s">
        <v>72</v>
      </c>
      <c r="AA454" s="138" t="s">
        <v>73</v>
      </c>
      <c r="AB454" s="145" t="s">
        <v>4365</v>
      </c>
      <c r="AC454" s="134" t="s">
        <v>184</v>
      </c>
      <c r="AD454" s="169" t="s">
        <v>5388</v>
      </c>
      <c r="AE454" s="169" t="s">
        <v>4351</v>
      </c>
      <c r="AF454" s="169"/>
      <c r="AG454" s="159"/>
      <c r="AH454" s="214"/>
      <c r="AI454" s="169" t="s">
        <v>3159</v>
      </c>
      <c r="AJ454" s="150" t="s">
        <v>5389</v>
      </c>
      <c r="AK454" s="151">
        <f>LEN(AJ454)</f>
        <v>16</v>
      </c>
      <c r="AL454" s="169" t="s">
        <v>5390</v>
      </c>
      <c r="AM454" s="169" t="s">
        <v>1734</v>
      </c>
      <c r="AN454" s="229" t="s">
        <v>1101</v>
      </c>
      <c r="AO454" s="229" t="s">
        <v>1102</v>
      </c>
      <c r="AP454" s="229" t="s">
        <v>80</v>
      </c>
      <c r="AQ454" s="230" t="s">
        <v>81</v>
      </c>
      <c r="AR454" s="134"/>
      <c r="AS454" s="222" t="s">
        <v>5391</v>
      </c>
      <c r="AT454" s="159" t="s">
        <v>5392</v>
      </c>
      <c r="AU454" s="156" t="s">
        <v>5393</v>
      </c>
      <c r="AV454" s="156" t="s">
        <v>1805</v>
      </c>
      <c r="AW454" s="159" t="s">
        <v>5394</v>
      </c>
      <c r="AX454" s="169" t="s">
        <v>5395</v>
      </c>
      <c r="AY454" s="169" t="s">
        <v>5396</v>
      </c>
      <c r="AZ454" s="159" t="s">
        <v>5397</v>
      </c>
      <c r="BA454" s="208"/>
      <c r="BB454" s="136" t="s">
        <v>91</v>
      </c>
      <c r="BC454" s="218"/>
      <c r="BD454" s="183" t="s">
        <v>5398</v>
      </c>
      <c r="BE454" s="159"/>
      <c r="BF454" s="138" t="s">
        <v>1810</v>
      </c>
      <c r="BG454" s="159" t="s">
        <v>5399</v>
      </c>
      <c r="BH454" s="138"/>
      <c r="BI454" s="138"/>
      <c r="BJ454" s="138"/>
      <c r="BK454" s="139"/>
      <c r="BL454" s="138"/>
      <c r="BM454" s="138"/>
      <c r="BN454" s="138"/>
      <c r="BO454" s="139"/>
      <c r="BP454" s="138"/>
      <c r="BQ454" s="138"/>
      <c r="BR454" s="138"/>
      <c r="BS454" s="139"/>
      <c r="BT454" s="138"/>
      <c r="BU454" s="138"/>
      <c r="BV454" s="138"/>
      <c r="BW454" s="139"/>
      <c r="BX454" s="138"/>
      <c r="BY454" s="138"/>
      <c r="BZ454" s="138"/>
      <c r="CA454" s="139"/>
      <c r="CB454" s="138"/>
      <c r="CC454" s="138"/>
      <c r="CD454" s="138"/>
      <c r="CE454" s="139"/>
      <c r="CF454" s="168"/>
      <c r="CG454" s="143" t="str">
        <f t="shared" si="6"/>
        <v/>
      </c>
      <c r="CH454" s="143" t="str">
        <f t="shared" si="7"/>
        <v/>
      </c>
      <c r="CI454" s="217"/>
      <c r="CJ454" s="143" t="s">
        <v>1752</v>
      </c>
      <c r="CK454" s="163"/>
      <c r="CL454" s="209"/>
      <c r="CM454" s="210"/>
      <c r="CN454" s="210"/>
      <c r="CO454" s="169"/>
      <c r="CP454" s="169"/>
      <c r="CQ454" s="166"/>
    </row>
    <row r="455" spans="1:95" ht="29">
      <c r="A455" s="28">
        <v>454</v>
      </c>
      <c r="B455" s="127" t="s">
        <v>1980</v>
      </c>
      <c r="C455" s="128" t="s">
        <v>1981</v>
      </c>
      <c r="D455" s="129" t="s">
        <v>1750</v>
      </c>
      <c r="E455" s="128" t="s">
        <v>5929</v>
      </c>
      <c r="F455" s="130" t="s">
        <v>5932</v>
      </c>
      <c r="G455" s="131" t="s">
        <v>1727</v>
      </c>
      <c r="H455" s="132" t="s">
        <v>5944</v>
      </c>
      <c r="I455" s="133"/>
      <c r="J455" s="134" t="s">
        <v>1911</v>
      </c>
      <c r="K455" s="135" t="e">
        <f>VLOOKUP(J455,#REF!,3,0)</f>
        <v>#REF!</v>
      </c>
      <c r="L455" s="136"/>
      <c r="M455" s="137"/>
      <c r="N455" s="138"/>
      <c r="O455" s="136"/>
      <c r="P455" s="168">
        <v>45706</v>
      </c>
      <c r="Q455" s="140">
        <v>45706</v>
      </c>
      <c r="R455" s="141" t="str">
        <f ca="1">IF(ISBLANK(Q455),"N.A",DATEDIF($Q455,NOW(),"y")&amp;"."&amp;DATEDIF($Q455,NOW(),"ym"))</f>
        <v>0.9</v>
      </c>
      <c r="S455" s="142">
        <f ca="1">IF(ISBLANK(Q455),"N.A",DATEDIF($Q455,NOW(),"y"))</f>
        <v>0</v>
      </c>
      <c r="T455" s="143" t="str">
        <f ca="1">IF(S455&lt;2,"&lt;2",IF(AND(S455&gt;=2,S455&lt;=5),"2-5",IF(AND(S455&gt;5,S455&lt;=10),"6-10",IF(AND(S455&gt;10,S455&lt;=15),"11-15","&gt;15"))))</f>
        <v>&lt;2</v>
      </c>
      <c r="U455" s="138"/>
      <c r="V455" s="144" t="s">
        <v>110</v>
      </c>
      <c r="W455" s="140">
        <v>26385</v>
      </c>
      <c r="X455" s="143">
        <f ca="1">IF(ISBLANK(W455),"di isi",DATEDIF(W455,NOW(),"y"))</f>
        <v>53</v>
      </c>
      <c r="Y455" s="143" t="str">
        <f ca="1">IF(X455&lt;18,"&lt;18",IF(AND(X455&gt;=18,X455&lt;=20),"18-20",IF(AND(X455&gt;=21,X455&lt;=30),"21-30",IF(AND(X455&gt;=31,X455&lt;=40),"31-40",IF(AND(X455&gt;=41,X455&lt;=50),"41-50",IF(AND(X455&gt;=51,X455&lt;=60),"51-60","&gt;60"))))))</f>
        <v>51-60</v>
      </c>
      <c r="Z455" s="138" t="s">
        <v>72</v>
      </c>
      <c r="AA455" s="138" t="s">
        <v>73</v>
      </c>
      <c r="AB455" s="145" t="s">
        <v>74</v>
      </c>
      <c r="AC455" s="134" t="s">
        <v>106</v>
      </c>
      <c r="AD455" s="146" t="s">
        <v>563</v>
      </c>
      <c r="AE455" s="146" t="s">
        <v>123</v>
      </c>
      <c r="AF455" s="147"/>
      <c r="AG455" s="148"/>
      <c r="AH455" s="148"/>
      <c r="AI455" s="149" t="s">
        <v>1982</v>
      </c>
      <c r="AJ455" s="150" t="s">
        <v>1983</v>
      </c>
      <c r="AK455" s="151">
        <f>LEN(AJ455)</f>
        <v>16</v>
      </c>
      <c r="AL455" s="130" t="s">
        <v>1888</v>
      </c>
      <c r="AM455" s="146" t="s">
        <v>1889</v>
      </c>
      <c r="AN455" s="169" t="s">
        <v>110</v>
      </c>
      <c r="AO455" s="169" t="s">
        <v>111</v>
      </c>
      <c r="AP455" s="169" t="s">
        <v>80</v>
      </c>
      <c r="AQ455" s="169" t="s">
        <v>81</v>
      </c>
      <c r="AR455" s="134" t="str">
        <f>IF(CO455&lt;&gt;"","Ring 1",IF(CP455&lt;&gt;"","Ring 2",IF(CQ455&lt;&gt;"","Ring 3","Ring 4")))</f>
        <v>Ring 4</v>
      </c>
      <c r="AS455" s="154" t="s">
        <v>1984</v>
      </c>
      <c r="AT455" s="155" t="s">
        <v>1985</v>
      </c>
      <c r="AU455" s="156" t="s">
        <v>1986</v>
      </c>
      <c r="AV455" s="156" t="s">
        <v>1738</v>
      </c>
      <c r="AW455" s="159" t="s">
        <v>1987</v>
      </c>
      <c r="AX455" s="169" t="s">
        <v>1988</v>
      </c>
      <c r="AY455" s="169" t="s">
        <v>1805</v>
      </c>
      <c r="AZ455" s="159" t="s">
        <v>1989</v>
      </c>
      <c r="BA455" s="146"/>
      <c r="BB455" s="136" t="s">
        <v>91</v>
      </c>
      <c r="BC455" s="160"/>
      <c r="BD455" s="239" t="s">
        <v>1990</v>
      </c>
      <c r="BE455" s="159"/>
      <c r="BF455" s="138" t="s">
        <v>1743</v>
      </c>
      <c r="BG455" s="159" t="s">
        <v>1991</v>
      </c>
      <c r="BH455" s="138" t="s">
        <v>1992</v>
      </c>
      <c r="BI455" s="161" t="s">
        <v>1746</v>
      </c>
      <c r="BJ455" s="161" t="s">
        <v>1993</v>
      </c>
      <c r="BK455" s="139">
        <v>34918</v>
      </c>
      <c r="BL455" s="138" t="s">
        <v>1994</v>
      </c>
      <c r="BM455" s="138" t="s">
        <v>1746</v>
      </c>
      <c r="BN455" s="138" t="s">
        <v>110</v>
      </c>
      <c r="BO455" s="139">
        <v>40839</v>
      </c>
      <c r="BP455" s="138"/>
      <c r="BQ455" s="138"/>
      <c r="BR455" s="138" t="s">
        <v>1995</v>
      </c>
      <c r="BS455" s="139"/>
      <c r="BT455" s="138"/>
      <c r="BU455" s="138"/>
      <c r="BV455" s="138"/>
      <c r="BW455" s="139"/>
      <c r="BX455" s="138"/>
      <c r="BY455" s="138"/>
      <c r="BZ455" s="138"/>
      <c r="CA455" s="139"/>
      <c r="CB455" s="138"/>
      <c r="CC455" s="138"/>
      <c r="CD455" s="138"/>
      <c r="CE455" s="139"/>
      <c r="CF455" s="168"/>
      <c r="CG455" s="143" t="str">
        <f t="shared" si="6"/>
        <v/>
      </c>
      <c r="CH455" s="143" t="str">
        <f t="shared" si="7"/>
        <v/>
      </c>
      <c r="CI455" s="217"/>
      <c r="CJ455" s="143" t="s">
        <v>1752</v>
      </c>
      <c r="CK455" s="163"/>
      <c r="CL455" s="209"/>
      <c r="CM455" s="210"/>
      <c r="CN455" s="210"/>
      <c r="CO455" s="169"/>
      <c r="CP455" s="169"/>
      <c r="CQ455" s="166"/>
    </row>
    <row r="456" spans="1:95" ht="29">
      <c r="A456" s="28">
        <v>455</v>
      </c>
      <c r="B456" s="127" t="s">
        <v>2201</v>
      </c>
      <c r="C456" s="128" t="s">
        <v>2202</v>
      </c>
      <c r="D456" s="129" t="s">
        <v>1750</v>
      </c>
      <c r="E456" s="128" t="s">
        <v>5929</v>
      </c>
      <c r="F456" s="130" t="s">
        <v>5932</v>
      </c>
      <c r="G456" s="131" t="s">
        <v>1727</v>
      </c>
      <c r="H456" s="132" t="s">
        <v>5944</v>
      </c>
      <c r="I456" s="133"/>
      <c r="J456" s="134"/>
      <c r="K456" s="135"/>
      <c r="L456" s="136"/>
      <c r="M456" s="137"/>
      <c r="N456" s="138"/>
      <c r="O456" s="136"/>
      <c r="P456" s="168">
        <v>45896</v>
      </c>
      <c r="Q456" s="140">
        <v>45896</v>
      </c>
      <c r="R456" s="141"/>
      <c r="S456" s="142"/>
      <c r="T456" s="143"/>
      <c r="U456" s="138"/>
      <c r="V456" s="144" t="s">
        <v>311</v>
      </c>
      <c r="W456" s="140">
        <v>37282</v>
      </c>
      <c r="X456" s="143">
        <f ca="1">IF(ISBLANK(W456),"di isi",DATEDIF(W456,NOW(),"y"))</f>
        <v>23</v>
      </c>
      <c r="Y456" s="143" t="str">
        <f ca="1">IF(X456&lt;18,"&lt;18",IF(AND(X456&gt;=18,X456&lt;=20),"18-20",IF(AND(X456&gt;=21,X456&lt;=30),"21-30",IF(AND(X456&gt;=31,X456&lt;=40),"31-40",IF(AND(X456&gt;=41,X456&lt;=50),"41-50",IF(AND(X456&gt;=51,X456&lt;=60),"51-60","&gt;60"))))))</f>
        <v>21-30</v>
      </c>
      <c r="Z456" s="138" t="s">
        <v>72</v>
      </c>
      <c r="AA456" s="138" t="s">
        <v>73</v>
      </c>
      <c r="AB456" s="145" t="s">
        <v>74</v>
      </c>
      <c r="AC456" s="134" t="s">
        <v>184</v>
      </c>
      <c r="AD456" s="146" t="s">
        <v>2203</v>
      </c>
      <c r="AE456" s="146" t="s">
        <v>2204</v>
      </c>
      <c r="AF456" s="147"/>
      <c r="AG456" s="148"/>
      <c r="AH456" s="148"/>
      <c r="AI456" s="149" t="s">
        <v>2205</v>
      </c>
      <c r="AJ456" s="144" t="s">
        <v>2206</v>
      </c>
      <c r="AK456" s="151">
        <f>LEN(AJ456)</f>
        <v>16</v>
      </c>
      <c r="AL456" s="130" t="s">
        <v>2207</v>
      </c>
      <c r="AM456" s="146" t="s">
        <v>2208</v>
      </c>
      <c r="AN456" s="146" t="s">
        <v>310</v>
      </c>
      <c r="AO456" s="146" t="s">
        <v>311</v>
      </c>
      <c r="AP456" s="146" t="s">
        <v>80</v>
      </c>
      <c r="AQ456" s="169" t="s">
        <v>81</v>
      </c>
      <c r="AR456" s="134" t="str">
        <f>IF(CO456&lt;&gt;"","Ring 1",IF(CP456&lt;&gt;"","Ring 2",IF(CQ456&lt;&gt;"","Ring 3","Ring 4")))</f>
        <v>Ring 4</v>
      </c>
      <c r="AS456" s="154" t="s">
        <v>2209</v>
      </c>
      <c r="AT456" s="155" t="s">
        <v>2210</v>
      </c>
      <c r="AU456" s="156" t="s">
        <v>2211</v>
      </c>
      <c r="AV456" s="156" t="s">
        <v>2212</v>
      </c>
      <c r="AW456" s="159" t="s">
        <v>2213</v>
      </c>
      <c r="AX456" s="169" t="s">
        <v>2214</v>
      </c>
      <c r="AY456" s="169" t="s">
        <v>2215</v>
      </c>
      <c r="AZ456" s="159" t="s">
        <v>2216</v>
      </c>
      <c r="BA456" s="169"/>
      <c r="BB456" s="136" t="s">
        <v>91</v>
      </c>
      <c r="BC456" s="160"/>
      <c r="BD456" s="159">
        <v>25041381044</v>
      </c>
      <c r="BE456" s="159" t="s">
        <v>2217</v>
      </c>
      <c r="BF456" s="138" t="s">
        <v>1810</v>
      </c>
      <c r="BG456" s="159" t="s">
        <v>2218</v>
      </c>
      <c r="BH456" s="138"/>
      <c r="BI456" s="161"/>
      <c r="BJ456" s="161"/>
      <c r="BK456" s="139"/>
      <c r="BL456" s="138"/>
      <c r="BM456" s="138"/>
      <c r="BN456" s="138"/>
      <c r="BO456" s="139"/>
      <c r="BP456" s="138"/>
      <c r="BQ456" s="138"/>
      <c r="BR456" s="138"/>
      <c r="BS456" s="139"/>
      <c r="BT456" s="138"/>
      <c r="BU456" s="138"/>
      <c r="BV456" s="138"/>
      <c r="BW456" s="139"/>
      <c r="BX456" s="138"/>
      <c r="BY456" s="138"/>
      <c r="BZ456" s="138"/>
      <c r="CA456" s="139"/>
      <c r="CB456" s="138"/>
      <c r="CC456" s="138"/>
      <c r="CD456" s="138"/>
      <c r="CE456" s="139"/>
      <c r="CF456" s="168"/>
      <c r="CG456" s="143" t="str">
        <f t="shared" si="6"/>
        <v/>
      </c>
      <c r="CH456" s="143" t="str">
        <f t="shared" si="7"/>
        <v/>
      </c>
      <c r="CI456" s="217"/>
      <c r="CJ456" s="143" t="s">
        <v>1752</v>
      </c>
      <c r="CK456" s="163"/>
      <c r="CL456" s="209"/>
      <c r="CM456" s="210"/>
      <c r="CN456" s="210"/>
      <c r="CO456" s="169"/>
      <c r="CP456" s="169"/>
      <c r="CQ456" s="166"/>
    </row>
    <row r="457" spans="1:95" ht="29">
      <c r="A457" s="103">
        <v>456</v>
      </c>
      <c r="B457" s="127" t="s">
        <v>2715</v>
      </c>
      <c r="C457" s="128" t="s">
        <v>2716</v>
      </c>
      <c r="D457" s="129" t="s">
        <v>1750</v>
      </c>
      <c r="E457" s="128" t="s">
        <v>5929</v>
      </c>
      <c r="F457" s="130" t="s">
        <v>5932</v>
      </c>
      <c r="G457" s="131" t="s">
        <v>1727</v>
      </c>
      <c r="H457" s="132" t="s">
        <v>5944</v>
      </c>
      <c r="I457" s="133"/>
      <c r="J457" s="134"/>
      <c r="K457" s="135"/>
      <c r="L457" s="136"/>
      <c r="M457" s="137"/>
      <c r="N457" s="138"/>
      <c r="O457" s="136"/>
      <c r="P457" s="168">
        <v>45772</v>
      </c>
      <c r="Q457" s="140">
        <v>45772</v>
      </c>
      <c r="R457" s="141"/>
      <c r="S457" s="142"/>
      <c r="T457" s="143"/>
      <c r="U457" s="138"/>
      <c r="V457" s="144" t="s">
        <v>2278</v>
      </c>
      <c r="W457" s="140">
        <v>31675</v>
      </c>
      <c r="X457" s="143">
        <f ca="1">IF(ISBLANK(W457),"di isi",DATEDIF(W457,NOW(),"y"))</f>
        <v>39</v>
      </c>
      <c r="Y457" s="143" t="str">
        <f ca="1">IF(X457&lt;18,"&lt;18",IF(AND(X457&gt;=18,X457&lt;=20),"18-20",IF(AND(X457&gt;=21,X457&lt;=30),"21-30",IF(AND(X457&gt;=31,X457&lt;=40),"31-40",IF(AND(X457&gt;=41,X457&lt;=50),"41-50",IF(AND(X457&gt;=51,X457&lt;=60),"51-60","&gt;60"))))))</f>
        <v>31-40</v>
      </c>
      <c r="Z457" s="138" t="s">
        <v>72</v>
      </c>
      <c r="AA457" s="138" t="s">
        <v>73</v>
      </c>
      <c r="AB457" s="145" t="s">
        <v>74</v>
      </c>
      <c r="AC457" s="134" t="s">
        <v>106</v>
      </c>
      <c r="AD457" s="146" t="s">
        <v>469</v>
      </c>
      <c r="AE457" s="146" t="s">
        <v>123</v>
      </c>
      <c r="AF457" s="147"/>
      <c r="AG457" s="148"/>
      <c r="AH457" s="148"/>
      <c r="AI457" s="149" t="s">
        <v>2143</v>
      </c>
      <c r="AJ457" s="144" t="s">
        <v>2717</v>
      </c>
      <c r="AK457" s="151">
        <f>LEN(AJ457)</f>
        <v>16</v>
      </c>
      <c r="AL457" s="130" t="s">
        <v>2718</v>
      </c>
      <c r="AM457" s="146" t="s">
        <v>2719</v>
      </c>
      <c r="AN457" s="146" t="s">
        <v>203</v>
      </c>
      <c r="AO457" s="146" t="s">
        <v>111</v>
      </c>
      <c r="AP457" s="146" t="s">
        <v>80</v>
      </c>
      <c r="AQ457" s="169" t="s">
        <v>81</v>
      </c>
      <c r="AR457" s="134"/>
      <c r="AS457" s="154" t="s">
        <v>2720</v>
      </c>
      <c r="AT457" s="150" t="s">
        <v>2721</v>
      </c>
      <c r="AU457" s="156" t="s">
        <v>2722</v>
      </c>
      <c r="AV457" s="156" t="s">
        <v>1738</v>
      </c>
      <c r="AW457" s="159" t="s">
        <v>2723</v>
      </c>
      <c r="AX457" s="169" t="s">
        <v>2724</v>
      </c>
      <c r="AY457" s="169" t="s">
        <v>2725</v>
      </c>
      <c r="AZ457" s="159" t="s">
        <v>2726</v>
      </c>
      <c r="BA457" s="169"/>
      <c r="BB457" s="136" t="s">
        <v>91</v>
      </c>
      <c r="BC457" s="160"/>
      <c r="BD457" s="239" t="s">
        <v>2727</v>
      </c>
      <c r="BE457" s="159"/>
      <c r="BF457" s="138" t="s">
        <v>1743</v>
      </c>
      <c r="BG457" s="159" t="s">
        <v>2728</v>
      </c>
      <c r="BH457" s="138" t="s">
        <v>2729</v>
      </c>
      <c r="BI457" s="161" t="s">
        <v>1746</v>
      </c>
      <c r="BJ457" s="161" t="s">
        <v>2699</v>
      </c>
      <c r="BK457" s="139">
        <v>33887</v>
      </c>
      <c r="BL457" s="138" t="s">
        <v>2730</v>
      </c>
      <c r="BM457" s="138" t="s">
        <v>1750</v>
      </c>
      <c r="BN457" s="138" t="s">
        <v>158</v>
      </c>
      <c r="BO457" s="139">
        <v>40843</v>
      </c>
      <c r="BP457" s="138" t="s">
        <v>2731</v>
      </c>
      <c r="BQ457" s="138" t="s">
        <v>1750</v>
      </c>
      <c r="BR457" s="138" t="s">
        <v>111</v>
      </c>
      <c r="BS457" s="139">
        <v>42719</v>
      </c>
      <c r="BT457" s="138"/>
      <c r="BU457" s="138"/>
      <c r="BV457" s="138"/>
      <c r="BW457" s="139"/>
      <c r="BX457" s="138"/>
      <c r="BY457" s="138"/>
      <c r="BZ457" s="138"/>
      <c r="CA457" s="139"/>
      <c r="CB457" s="138"/>
      <c r="CC457" s="138"/>
      <c r="CD457" s="138"/>
      <c r="CE457" s="139"/>
      <c r="CF457" s="168"/>
      <c r="CG457" s="143" t="str">
        <f t="shared" si="6"/>
        <v/>
      </c>
      <c r="CH457" s="143" t="str">
        <f t="shared" si="7"/>
        <v/>
      </c>
      <c r="CI457" s="217"/>
      <c r="CJ457" s="143" t="s">
        <v>1752</v>
      </c>
      <c r="CK457" s="163"/>
      <c r="CL457" s="209"/>
      <c r="CM457" s="210"/>
      <c r="CN457" s="210"/>
      <c r="CO457" s="169"/>
      <c r="CP457" s="169"/>
      <c r="CQ457" s="166"/>
    </row>
    <row r="458" spans="1:95" ht="29">
      <c r="A458" s="28">
        <v>457</v>
      </c>
      <c r="B458" s="127" t="s">
        <v>2796</v>
      </c>
      <c r="C458" s="128" t="s">
        <v>2797</v>
      </c>
      <c r="D458" s="129" t="s">
        <v>1750</v>
      </c>
      <c r="E458" s="128" t="s">
        <v>5929</v>
      </c>
      <c r="F458" s="130" t="s">
        <v>5932</v>
      </c>
      <c r="G458" s="131" t="s">
        <v>1727</v>
      </c>
      <c r="H458" s="132" t="s">
        <v>5944</v>
      </c>
      <c r="I458" s="133"/>
      <c r="J458" s="134"/>
      <c r="K458" s="135"/>
      <c r="L458" s="136"/>
      <c r="M458" s="137"/>
      <c r="N458" s="138"/>
      <c r="O458" s="136"/>
      <c r="P458" s="168">
        <v>45772</v>
      </c>
      <c r="Q458" s="140">
        <v>45772</v>
      </c>
      <c r="R458" s="141"/>
      <c r="S458" s="142"/>
      <c r="T458" s="143"/>
      <c r="U458" s="138"/>
      <c r="V458" s="144" t="s">
        <v>80</v>
      </c>
      <c r="W458" s="140">
        <v>33846</v>
      </c>
      <c r="X458" s="143">
        <f ca="1">IF(ISBLANK(W458),"di isi",DATEDIF(W458,NOW(),"y"))</f>
        <v>33</v>
      </c>
      <c r="Y458" s="143" t="str">
        <f ca="1">IF(X458&lt;18,"&lt;18",IF(AND(X458&gt;=18,X458&lt;=20),"18-20",IF(AND(X458&gt;=21,X458&lt;=30),"21-30",IF(AND(X458&gt;=31,X458&lt;=40),"31-40",IF(AND(X458&gt;=41,X458&lt;=50),"41-50",IF(AND(X458&gt;=51,X458&lt;=60),"51-60","&gt;60"))))))</f>
        <v>31-40</v>
      </c>
      <c r="Z458" s="138" t="s">
        <v>72</v>
      </c>
      <c r="AA458" s="138" t="s">
        <v>73</v>
      </c>
      <c r="AB458" s="145" t="s">
        <v>74</v>
      </c>
      <c r="AC458" s="134" t="s">
        <v>184</v>
      </c>
      <c r="AD458" s="146" t="s">
        <v>351</v>
      </c>
      <c r="AE458" s="146" t="s">
        <v>2798</v>
      </c>
      <c r="AF458" s="147"/>
      <c r="AG458" s="148"/>
      <c r="AH458" s="148"/>
      <c r="AI458" s="149" t="s">
        <v>1505</v>
      </c>
      <c r="AJ458" s="144" t="s">
        <v>2799</v>
      </c>
      <c r="AK458" s="151">
        <f>LEN(AJ458)</f>
        <v>16</v>
      </c>
      <c r="AL458" s="130" t="s">
        <v>2800</v>
      </c>
      <c r="AM458" s="146" t="s">
        <v>1734</v>
      </c>
      <c r="AN458" s="146" t="s">
        <v>2176</v>
      </c>
      <c r="AO458" s="146" t="s">
        <v>101</v>
      </c>
      <c r="AP458" s="146" t="s">
        <v>80</v>
      </c>
      <c r="AQ458" s="169" t="s">
        <v>81</v>
      </c>
      <c r="AR458" s="134"/>
      <c r="AS458" s="154" t="s">
        <v>2801</v>
      </c>
      <c r="AT458" s="150" t="s">
        <v>2802</v>
      </c>
      <c r="AU458" s="156" t="s">
        <v>2803</v>
      </c>
      <c r="AV458" s="156" t="s">
        <v>1741</v>
      </c>
      <c r="AW458" s="159" t="s">
        <v>2804</v>
      </c>
      <c r="AX458" s="169" t="s">
        <v>2805</v>
      </c>
      <c r="AY458" s="169" t="s">
        <v>1805</v>
      </c>
      <c r="AZ458" s="159" t="s">
        <v>2806</v>
      </c>
      <c r="BA458" s="169"/>
      <c r="BB458" s="136" t="s">
        <v>91</v>
      </c>
      <c r="BC458" s="160"/>
      <c r="BD458" s="159" t="s">
        <v>2807</v>
      </c>
      <c r="BE458" s="159"/>
      <c r="BF458" s="138" t="s">
        <v>1743</v>
      </c>
      <c r="BG458" s="159" t="s">
        <v>2808</v>
      </c>
      <c r="BH458" s="138" t="s">
        <v>2809</v>
      </c>
      <c r="BI458" s="161" t="s">
        <v>1746</v>
      </c>
      <c r="BJ458" s="161" t="s">
        <v>2171</v>
      </c>
      <c r="BK458" s="139">
        <v>34315</v>
      </c>
      <c r="BL458" s="138" t="s">
        <v>2810</v>
      </c>
      <c r="BM458" s="138" t="s">
        <v>1746</v>
      </c>
      <c r="BN458" s="138" t="s">
        <v>2171</v>
      </c>
      <c r="BO458" s="139">
        <v>43553</v>
      </c>
      <c r="BP458" s="138" t="s">
        <v>2811</v>
      </c>
      <c r="BQ458" s="138" t="s">
        <v>1750</v>
      </c>
      <c r="BR458" s="138" t="s">
        <v>80</v>
      </c>
      <c r="BS458" s="139">
        <v>44382</v>
      </c>
      <c r="BT458" s="138"/>
      <c r="BU458" s="138"/>
      <c r="BV458" s="138"/>
      <c r="BW458" s="139"/>
      <c r="BX458" s="138"/>
      <c r="BY458" s="138"/>
      <c r="BZ458" s="138"/>
      <c r="CA458" s="139"/>
      <c r="CB458" s="138"/>
      <c r="CC458" s="138"/>
      <c r="CD458" s="138"/>
      <c r="CE458" s="139"/>
      <c r="CF458" s="168"/>
      <c r="CG458" s="143" t="str">
        <f t="shared" si="6"/>
        <v/>
      </c>
      <c r="CH458" s="143" t="str">
        <f t="shared" si="7"/>
        <v/>
      </c>
      <c r="CI458" s="217"/>
      <c r="CJ458" s="143" t="s">
        <v>1752</v>
      </c>
      <c r="CK458" s="163"/>
      <c r="CL458" s="209"/>
      <c r="CM458" s="210"/>
      <c r="CN458" s="210"/>
      <c r="CO458" s="169"/>
      <c r="CP458" s="169"/>
      <c r="CQ458" s="166"/>
    </row>
    <row r="459" spans="1:95" ht="29">
      <c r="A459" s="28">
        <v>458</v>
      </c>
      <c r="B459" s="127" t="s">
        <v>2812</v>
      </c>
      <c r="C459" s="128" t="s">
        <v>2813</v>
      </c>
      <c r="D459" s="129" t="s">
        <v>1750</v>
      </c>
      <c r="E459" s="128" t="s">
        <v>5929</v>
      </c>
      <c r="F459" s="130" t="s">
        <v>5932</v>
      </c>
      <c r="G459" s="131" t="s">
        <v>1727</v>
      </c>
      <c r="H459" s="132" t="s">
        <v>5944</v>
      </c>
      <c r="I459" s="133"/>
      <c r="J459" s="134"/>
      <c r="K459" s="135"/>
      <c r="L459" s="136"/>
      <c r="M459" s="137"/>
      <c r="N459" s="138"/>
      <c r="O459" s="136"/>
      <c r="P459" s="168">
        <v>45772</v>
      </c>
      <c r="Q459" s="140">
        <v>45772</v>
      </c>
      <c r="R459" s="141"/>
      <c r="S459" s="142"/>
      <c r="T459" s="143"/>
      <c r="U459" s="138"/>
      <c r="V459" s="144" t="s">
        <v>2814</v>
      </c>
      <c r="W459" s="140">
        <v>36442</v>
      </c>
      <c r="X459" s="143">
        <f ca="1">IF(ISBLANK(W459),"di isi",DATEDIF(W459,NOW(),"y"))</f>
        <v>26</v>
      </c>
      <c r="Y459" s="143" t="str">
        <f ca="1">IF(X459&lt;18,"&lt;18",IF(AND(X459&gt;=18,X459&lt;=20),"18-20",IF(AND(X459&gt;=21,X459&lt;=30),"21-30",IF(AND(X459&gt;=31,X459&lt;=40),"31-40",IF(AND(X459&gt;=41,X459&lt;=50),"41-50",IF(AND(X459&gt;=51,X459&lt;=60),"51-60","&gt;60"))))))</f>
        <v>21-30</v>
      </c>
      <c r="Z459" s="138" t="s">
        <v>72</v>
      </c>
      <c r="AA459" s="138" t="s">
        <v>73</v>
      </c>
      <c r="AB459" s="145" t="s">
        <v>74</v>
      </c>
      <c r="AC459" s="134" t="s">
        <v>106</v>
      </c>
      <c r="AD459" s="146" t="s">
        <v>2815</v>
      </c>
      <c r="AE459" s="146" t="s">
        <v>287</v>
      </c>
      <c r="AF459" s="147"/>
      <c r="AG459" s="148"/>
      <c r="AH459" s="148"/>
      <c r="AI459" s="149" t="s">
        <v>2816</v>
      </c>
      <c r="AJ459" s="144" t="s">
        <v>2817</v>
      </c>
      <c r="AK459" s="151">
        <f>LEN(AJ459)</f>
        <v>16</v>
      </c>
      <c r="AL459" s="130" t="s">
        <v>2818</v>
      </c>
      <c r="AM459" s="146" t="s">
        <v>1959</v>
      </c>
      <c r="AN459" s="146" t="s">
        <v>2819</v>
      </c>
      <c r="AO459" s="146" t="s">
        <v>2820</v>
      </c>
      <c r="AP459" s="146" t="s">
        <v>2287</v>
      </c>
      <c r="AQ459" s="169" t="s">
        <v>81</v>
      </c>
      <c r="AR459" s="134"/>
      <c r="AS459" s="154" t="s">
        <v>2821</v>
      </c>
      <c r="AT459" s="155" t="s">
        <v>2822</v>
      </c>
      <c r="AU459" s="156" t="s">
        <v>2823</v>
      </c>
      <c r="AV459" s="156" t="s">
        <v>1738</v>
      </c>
      <c r="AW459" s="159" t="s">
        <v>2824</v>
      </c>
      <c r="AX459" s="169" t="s">
        <v>2825</v>
      </c>
      <c r="AY459" s="169" t="s">
        <v>1805</v>
      </c>
      <c r="AZ459" s="159" t="s">
        <v>2826</v>
      </c>
      <c r="BA459" s="169"/>
      <c r="BB459" s="136" t="s">
        <v>91</v>
      </c>
      <c r="BC459" s="160"/>
      <c r="BD459" s="239" t="s">
        <v>2827</v>
      </c>
      <c r="BE459" s="159"/>
      <c r="BF459" s="138" t="s">
        <v>1743</v>
      </c>
      <c r="BG459" s="159" t="s">
        <v>2828</v>
      </c>
      <c r="BH459" s="138" t="s">
        <v>2829</v>
      </c>
      <c r="BI459" s="161" t="s">
        <v>1746</v>
      </c>
      <c r="BJ459" s="161" t="s">
        <v>2830</v>
      </c>
      <c r="BK459" s="139">
        <v>37052</v>
      </c>
      <c r="BL459" s="138" t="s">
        <v>2831</v>
      </c>
      <c r="BM459" s="138" t="s">
        <v>1746</v>
      </c>
      <c r="BN459" s="138" t="s">
        <v>2744</v>
      </c>
      <c r="BO459" s="139">
        <v>44265</v>
      </c>
      <c r="BP459" s="138" t="s">
        <v>2832</v>
      </c>
      <c r="BQ459" s="138" t="s">
        <v>1746</v>
      </c>
      <c r="BR459" s="138" t="s">
        <v>2744</v>
      </c>
      <c r="BS459" s="139">
        <v>44709</v>
      </c>
      <c r="BT459" s="138"/>
      <c r="BU459" s="138"/>
      <c r="BV459" s="138"/>
      <c r="BW459" s="139"/>
      <c r="BX459" s="138"/>
      <c r="BY459" s="138"/>
      <c r="BZ459" s="138"/>
      <c r="CA459" s="139"/>
      <c r="CB459" s="138"/>
      <c r="CC459" s="138"/>
      <c r="CD459" s="138"/>
      <c r="CE459" s="139"/>
      <c r="CF459" s="168"/>
      <c r="CG459" s="143" t="str">
        <f t="shared" si="6"/>
        <v/>
      </c>
      <c r="CH459" s="143" t="str">
        <f t="shared" si="7"/>
        <v/>
      </c>
      <c r="CI459" s="217"/>
      <c r="CJ459" s="143" t="s">
        <v>1752</v>
      </c>
      <c r="CK459" s="163"/>
      <c r="CL459" s="209"/>
      <c r="CM459" s="210"/>
      <c r="CN459" s="210"/>
      <c r="CO459" s="169"/>
      <c r="CP459" s="169"/>
      <c r="CQ459" s="166"/>
    </row>
    <row r="460" spans="1:95" ht="29">
      <c r="A460" s="103">
        <v>459</v>
      </c>
      <c r="B460" s="127" t="s">
        <v>2890</v>
      </c>
      <c r="C460" s="128" t="s">
        <v>2891</v>
      </c>
      <c r="D460" s="129" t="s">
        <v>1750</v>
      </c>
      <c r="E460" s="128" t="s">
        <v>5929</v>
      </c>
      <c r="F460" s="130" t="s">
        <v>5932</v>
      </c>
      <c r="G460" s="131" t="s">
        <v>1727</v>
      </c>
      <c r="H460" s="132" t="s">
        <v>5944</v>
      </c>
      <c r="I460" s="133"/>
      <c r="J460" s="134"/>
      <c r="K460" s="135"/>
      <c r="L460" s="136"/>
      <c r="M460" s="137"/>
      <c r="N460" s="138"/>
      <c r="O460" s="136"/>
      <c r="P460" s="168">
        <v>45772</v>
      </c>
      <c r="Q460" s="140">
        <v>45772</v>
      </c>
      <c r="R460" s="141"/>
      <c r="S460" s="142"/>
      <c r="T460" s="143"/>
      <c r="U460" s="138"/>
      <c r="V460" s="144" t="s">
        <v>2892</v>
      </c>
      <c r="W460" s="140">
        <v>32856</v>
      </c>
      <c r="X460" s="143">
        <f ca="1">IF(ISBLANK(W460),"di isi",DATEDIF(W460,NOW(),"y"))</f>
        <v>35</v>
      </c>
      <c r="Y460" s="143" t="str">
        <f ca="1">IF(X460&lt;18,"&lt;18",IF(AND(X460&gt;=18,X460&lt;=20),"18-20",IF(AND(X460&gt;=21,X460&lt;=30),"21-30",IF(AND(X460&gt;=31,X460&lt;=40),"31-40",IF(AND(X460&gt;=41,X460&lt;=50),"41-50",IF(AND(X460&gt;=51,X460&lt;=60),"51-60","&gt;60"))))))</f>
        <v>31-40</v>
      </c>
      <c r="Z460" s="138" t="s">
        <v>72</v>
      </c>
      <c r="AA460" s="138" t="s">
        <v>73</v>
      </c>
      <c r="AB460" s="145" t="s">
        <v>74</v>
      </c>
      <c r="AC460" s="134" t="s">
        <v>184</v>
      </c>
      <c r="AD460" s="146" t="s">
        <v>2893</v>
      </c>
      <c r="AE460" s="146" t="s">
        <v>2894</v>
      </c>
      <c r="AF460" s="147"/>
      <c r="AG460" s="148"/>
      <c r="AH460" s="148"/>
      <c r="AI460" s="149" t="s">
        <v>2895</v>
      </c>
      <c r="AJ460" s="144" t="s">
        <v>2896</v>
      </c>
      <c r="AK460" s="151">
        <f>LEN(AJ460)</f>
        <v>16</v>
      </c>
      <c r="AL460" s="130" t="s">
        <v>2897</v>
      </c>
      <c r="AM460" s="146" t="s">
        <v>2898</v>
      </c>
      <c r="AN460" s="146" t="s">
        <v>2897</v>
      </c>
      <c r="AO460" s="146" t="s">
        <v>2892</v>
      </c>
      <c r="AP460" s="146" t="s">
        <v>2892</v>
      </c>
      <c r="AQ460" s="169" t="s">
        <v>2899</v>
      </c>
      <c r="AR460" s="134"/>
      <c r="AS460" s="154" t="s">
        <v>2900</v>
      </c>
      <c r="AT460" s="155" t="s">
        <v>2901</v>
      </c>
      <c r="AU460" s="156" t="s">
        <v>2902</v>
      </c>
      <c r="AV460" s="156" t="s">
        <v>1738</v>
      </c>
      <c r="AW460" s="159" t="s">
        <v>2903</v>
      </c>
      <c r="AX460" s="169" t="s">
        <v>2904</v>
      </c>
      <c r="AY460" s="169" t="s">
        <v>1948</v>
      </c>
      <c r="AZ460" s="159" t="s">
        <v>2905</v>
      </c>
      <c r="BA460" s="169"/>
      <c r="BB460" s="136" t="s">
        <v>91</v>
      </c>
      <c r="BC460" s="160"/>
      <c r="BD460" s="159" t="s">
        <v>2906</v>
      </c>
      <c r="BE460" s="159"/>
      <c r="BF460" s="138" t="s">
        <v>1743</v>
      </c>
      <c r="BG460" s="159" t="s">
        <v>2907</v>
      </c>
      <c r="BH460" s="138" t="s">
        <v>2908</v>
      </c>
      <c r="BI460" s="161" t="s">
        <v>1746</v>
      </c>
      <c r="BJ460" s="161" t="s">
        <v>2909</v>
      </c>
      <c r="BK460" s="139">
        <v>34830</v>
      </c>
      <c r="BL460" s="138" t="s">
        <v>2910</v>
      </c>
      <c r="BM460" s="138" t="s">
        <v>1750</v>
      </c>
      <c r="BN460" s="138" t="s">
        <v>2909</v>
      </c>
      <c r="BO460" s="139">
        <v>41283</v>
      </c>
      <c r="BP460" s="138"/>
      <c r="BQ460" s="138"/>
      <c r="BR460" s="138"/>
      <c r="BS460" s="139"/>
      <c r="BT460" s="138"/>
      <c r="BU460" s="138"/>
      <c r="BV460" s="138"/>
      <c r="BW460" s="139"/>
      <c r="BX460" s="138"/>
      <c r="BY460" s="138"/>
      <c r="BZ460" s="138"/>
      <c r="CA460" s="139"/>
      <c r="CB460" s="138"/>
      <c r="CC460" s="138"/>
      <c r="CD460" s="138"/>
      <c r="CE460" s="139"/>
      <c r="CF460" s="168"/>
      <c r="CG460" s="143" t="str">
        <f t="shared" si="6"/>
        <v/>
      </c>
      <c r="CH460" s="143" t="str">
        <f t="shared" si="7"/>
        <v/>
      </c>
      <c r="CI460" s="217"/>
      <c r="CJ460" s="143" t="s">
        <v>1752</v>
      </c>
      <c r="CK460" s="163"/>
      <c r="CL460" s="209"/>
      <c r="CM460" s="210"/>
      <c r="CN460" s="210"/>
      <c r="CO460" s="169"/>
      <c r="CP460" s="169"/>
      <c r="CQ460" s="166"/>
    </row>
    <row r="461" spans="1:95" ht="29">
      <c r="A461" s="28">
        <v>460</v>
      </c>
      <c r="B461" s="127" t="s">
        <v>2956</v>
      </c>
      <c r="C461" s="128" t="s">
        <v>2957</v>
      </c>
      <c r="D461" s="129" t="s">
        <v>1750</v>
      </c>
      <c r="E461" s="128" t="s">
        <v>5929</v>
      </c>
      <c r="F461" s="130" t="s">
        <v>5932</v>
      </c>
      <c r="G461" s="131" t="s">
        <v>1727</v>
      </c>
      <c r="H461" s="132" t="s">
        <v>5944</v>
      </c>
      <c r="I461" s="133"/>
      <c r="J461" s="134"/>
      <c r="K461" s="135"/>
      <c r="L461" s="136"/>
      <c r="M461" s="137"/>
      <c r="N461" s="138"/>
      <c r="O461" s="136"/>
      <c r="P461" s="168">
        <v>45786</v>
      </c>
      <c r="Q461" s="140">
        <v>45786</v>
      </c>
      <c r="R461" s="141"/>
      <c r="S461" s="142"/>
      <c r="T461" s="143"/>
      <c r="U461" s="138"/>
      <c r="V461" s="144" t="s">
        <v>333</v>
      </c>
      <c r="W461" s="140">
        <v>37425</v>
      </c>
      <c r="X461" s="143">
        <f ca="1">IF(ISBLANK(W461),"di isi",DATEDIF(W461,NOW(),"y"))</f>
        <v>23</v>
      </c>
      <c r="Y461" s="143" t="str">
        <f ca="1">IF(X461&lt;18,"&lt;18",IF(AND(X461&gt;=18,X461&lt;=20),"18-20",IF(AND(X461&gt;=21,X461&lt;=30),"21-30",IF(AND(X461&gt;=31,X461&lt;=40),"31-40",IF(AND(X461&gt;=41,X461&lt;=50),"41-50",IF(AND(X461&gt;=51,X461&lt;=60),"51-60","&gt;60"))))))</f>
        <v>21-30</v>
      </c>
      <c r="Z461" s="138" t="s">
        <v>72</v>
      </c>
      <c r="AA461" s="138" t="s">
        <v>73</v>
      </c>
      <c r="AB461" s="145" t="s">
        <v>74</v>
      </c>
      <c r="AC461" s="134" t="s">
        <v>184</v>
      </c>
      <c r="AD461" s="146" t="s">
        <v>351</v>
      </c>
      <c r="AE461" s="146" t="s">
        <v>2958</v>
      </c>
      <c r="AF461" s="147"/>
      <c r="AG461" s="148"/>
      <c r="AH461" s="148"/>
      <c r="AI461" s="149" t="s">
        <v>2959</v>
      </c>
      <c r="AJ461" s="144" t="s">
        <v>2960</v>
      </c>
      <c r="AK461" s="151">
        <f>LEN(AJ461)</f>
        <v>16</v>
      </c>
      <c r="AL461" s="130" t="s">
        <v>2961</v>
      </c>
      <c r="AM461" s="146" t="s">
        <v>1734</v>
      </c>
      <c r="AN461" s="146" t="s">
        <v>2636</v>
      </c>
      <c r="AO461" s="146" t="s">
        <v>333</v>
      </c>
      <c r="AP461" s="146" t="s">
        <v>80</v>
      </c>
      <c r="AQ461" s="169" t="s">
        <v>81</v>
      </c>
      <c r="AR461" s="134"/>
      <c r="AS461" s="154" t="s">
        <v>2962</v>
      </c>
      <c r="AT461" s="150" t="s">
        <v>2963</v>
      </c>
      <c r="AU461" s="156" t="s">
        <v>2964</v>
      </c>
      <c r="AV461" s="156" t="s">
        <v>1738</v>
      </c>
      <c r="AW461" s="159" t="s">
        <v>2965</v>
      </c>
      <c r="AX461" s="169" t="s">
        <v>2966</v>
      </c>
      <c r="AY461" s="169" t="s">
        <v>1854</v>
      </c>
      <c r="AZ461" s="159" t="s">
        <v>2967</v>
      </c>
      <c r="BA461" s="169"/>
      <c r="BB461" s="136" t="s">
        <v>91</v>
      </c>
      <c r="BC461" s="160"/>
      <c r="BD461" s="243" t="s">
        <v>2968</v>
      </c>
      <c r="BE461" s="159"/>
      <c r="BF461" s="138" t="s">
        <v>1810</v>
      </c>
      <c r="BG461" s="159" t="s">
        <v>2969</v>
      </c>
      <c r="BH461" s="138"/>
      <c r="BI461" s="161"/>
      <c r="BJ461" s="161"/>
      <c r="BK461" s="139"/>
      <c r="BL461" s="138"/>
      <c r="BM461" s="138"/>
      <c r="BN461" s="138"/>
      <c r="BO461" s="139"/>
      <c r="BP461" s="138"/>
      <c r="BQ461" s="138"/>
      <c r="BR461" s="138"/>
      <c r="BS461" s="139"/>
      <c r="BT461" s="138"/>
      <c r="BU461" s="138"/>
      <c r="BV461" s="138"/>
      <c r="BW461" s="139"/>
      <c r="BX461" s="138"/>
      <c r="BY461" s="138"/>
      <c r="BZ461" s="138"/>
      <c r="CA461" s="139"/>
      <c r="CB461" s="138"/>
      <c r="CC461" s="138"/>
      <c r="CD461" s="138"/>
      <c r="CE461" s="139"/>
      <c r="CF461" s="168">
        <v>45965</v>
      </c>
      <c r="CG461" s="143">
        <f t="shared" si="6"/>
        <v>11</v>
      </c>
      <c r="CH461" s="143">
        <f t="shared" si="7"/>
        <v>2025</v>
      </c>
      <c r="CI461" s="134" t="s">
        <v>5624</v>
      </c>
      <c r="CJ461" s="143" t="s">
        <v>1759</v>
      </c>
      <c r="CK461" s="163"/>
      <c r="CL461" s="209" t="s">
        <v>5625</v>
      </c>
      <c r="CM461" s="210"/>
      <c r="CN461" s="210"/>
      <c r="CO461" s="169"/>
      <c r="CP461" s="169"/>
      <c r="CQ461" s="166"/>
    </row>
    <row r="462" spans="1:95" ht="29">
      <c r="A462" s="28">
        <v>461</v>
      </c>
      <c r="B462" s="127" t="s">
        <v>3397</v>
      </c>
      <c r="C462" s="128" t="s">
        <v>3398</v>
      </c>
      <c r="D462" s="129" t="s">
        <v>1750</v>
      </c>
      <c r="E462" s="128" t="s">
        <v>5929</v>
      </c>
      <c r="F462" s="130" t="s">
        <v>5932</v>
      </c>
      <c r="G462" s="131" t="s">
        <v>1727</v>
      </c>
      <c r="H462" s="132" t="s">
        <v>5944</v>
      </c>
      <c r="I462" s="133"/>
      <c r="J462" s="134"/>
      <c r="K462" s="135"/>
      <c r="L462" s="136"/>
      <c r="M462" s="137"/>
      <c r="N462" s="138"/>
      <c r="O462" s="136"/>
      <c r="P462" s="168">
        <v>45786</v>
      </c>
      <c r="Q462" s="140">
        <v>45786</v>
      </c>
      <c r="R462" s="141"/>
      <c r="S462" s="142"/>
      <c r="T462" s="143"/>
      <c r="U462" s="138"/>
      <c r="V462" s="144" t="s">
        <v>2744</v>
      </c>
      <c r="W462" s="140">
        <v>33381</v>
      </c>
      <c r="X462" s="143">
        <f ca="1">IF(ISBLANK(W462),"di isi",DATEDIF(W462,NOW(),"y"))</f>
        <v>34</v>
      </c>
      <c r="Y462" s="143" t="str">
        <f ca="1">IF(X462&lt;18,"&lt;18",IF(AND(X462&gt;=18,X462&lt;=20),"18-20",IF(AND(X462&gt;=21,X462&lt;=30),"21-30",IF(AND(X462&gt;=31,X462&lt;=40),"31-40",IF(AND(X462&gt;=41,X462&lt;=50),"41-50",IF(AND(X462&gt;=51,X462&lt;=60),"51-60","&gt;60"))))))</f>
        <v>31-40</v>
      </c>
      <c r="Z462" s="138" t="s">
        <v>72</v>
      </c>
      <c r="AA462" s="138" t="s">
        <v>73</v>
      </c>
      <c r="AB462" s="145" t="s">
        <v>74</v>
      </c>
      <c r="AC462" s="134" t="s">
        <v>106</v>
      </c>
      <c r="AD462" s="146" t="s">
        <v>108</v>
      </c>
      <c r="AE462" s="146" t="s">
        <v>123</v>
      </c>
      <c r="AF462" s="147"/>
      <c r="AG462" s="148"/>
      <c r="AH462" s="148"/>
      <c r="AI462" s="149" t="s">
        <v>3399</v>
      </c>
      <c r="AJ462" s="144" t="s">
        <v>3400</v>
      </c>
      <c r="AK462" s="151">
        <f>LEN(AJ462)</f>
        <v>16</v>
      </c>
      <c r="AL462" s="130" t="s">
        <v>3401</v>
      </c>
      <c r="AM462" s="146" t="s">
        <v>1734</v>
      </c>
      <c r="AN462" s="146" t="s">
        <v>3402</v>
      </c>
      <c r="AO462" s="146" t="s">
        <v>80</v>
      </c>
      <c r="AP462" s="146" t="s">
        <v>80</v>
      </c>
      <c r="AQ462" s="169" t="s">
        <v>81</v>
      </c>
      <c r="AR462" s="134"/>
      <c r="AS462" s="154" t="s">
        <v>3403</v>
      </c>
      <c r="AT462" s="178" t="s">
        <v>3404</v>
      </c>
      <c r="AU462" s="156" t="s">
        <v>3405</v>
      </c>
      <c r="AV462" s="156" t="s">
        <v>1738</v>
      </c>
      <c r="AW462" s="159" t="s">
        <v>3406</v>
      </c>
      <c r="AX462" s="169" t="s">
        <v>3407</v>
      </c>
      <c r="AY462" s="169" t="s">
        <v>3408</v>
      </c>
      <c r="AZ462" s="159" t="s">
        <v>2963</v>
      </c>
      <c r="BA462" s="169"/>
      <c r="BB462" s="136" t="s">
        <v>91</v>
      </c>
      <c r="BC462" s="160"/>
      <c r="BD462" s="159" t="s">
        <v>3409</v>
      </c>
      <c r="BE462" s="159"/>
      <c r="BF462" s="138" t="s">
        <v>1743</v>
      </c>
      <c r="BG462" s="159" t="s">
        <v>3410</v>
      </c>
      <c r="BH462" s="138" t="s">
        <v>3411</v>
      </c>
      <c r="BI462" s="161" t="s">
        <v>1746</v>
      </c>
      <c r="BJ462" s="161" t="s">
        <v>523</v>
      </c>
      <c r="BK462" s="139">
        <v>35992</v>
      </c>
      <c r="BL462" s="138" t="s">
        <v>3412</v>
      </c>
      <c r="BM462" s="138" t="s">
        <v>1750</v>
      </c>
      <c r="BN462" s="138" t="s">
        <v>2744</v>
      </c>
      <c r="BO462" s="139">
        <v>43189</v>
      </c>
      <c r="BP462" s="138" t="s">
        <v>3413</v>
      </c>
      <c r="BQ462" s="138" t="s">
        <v>1750</v>
      </c>
      <c r="BR462" s="138" t="s">
        <v>2744</v>
      </c>
      <c r="BS462" s="139">
        <v>44350</v>
      </c>
      <c r="BT462" s="138"/>
      <c r="BU462" s="138"/>
      <c r="BV462" s="138"/>
      <c r="BW462" s="139"/>
      <c r="BX462" s="138"/>
      <c r="BY462" s="138"/>
      <c r="BZ462" s="138"/>
      <c r="CA462" s="139"/>
      <c r="CB462" s="138"/>
      <c r="CC462" s="138"/>
      <c r="CD462" s="138"/>
      <c r="CE462" s="139"/>
      <c r="CF462" s="168"/>
      <c r="CG462" s="143" t="str">
        <f t="shared" si="6"/>
        <v/>
      </c>
      <c r="CH462" s="143" t="str">
        <f t="shared" si="7"/>
        <v/>
      </c>
      <c r="CI462" s="217"/>
      <c r="CJ462" s="143" t="s">
        <v>1752</v>
      </c>
      <c r="CK462" s="163"/>
      <c r="CL462" s="209"/>
      <c r="CM462" s="210"/>
      <c r="CN462" s="210"/>
      <c r="CO462" s="169"/>
      <c r="CP462" s="169"/>
      <c r="CQ462" s="166"/>
    </row>
    <row r="463" spans="1:95" ht="29">
      <c r="A463" s="103">
        <v>462</v>
      </c>
      <c r="B463" s="127" t="s">
        <v>3606</v>
      </c>
      <c r="C463" s="128" t="s">
        <v>3607</v>
      </c>
      <c r="D463" s="129" t="s">
        <v>1750</v>
      </c>
      <c r="E463" s="128" t="s">
        <v>5929</v>
      </c>
      <c r="F463" s="130" t="s">
        <v>5932</v>
      </c>
      <c r="G463" s="131" t="s">
        <v>1727</v>
      </c>
      <c r="H463" s="132" t="s">
        <v>5944</v>
      </c>
      <c r="I463" s="133"/>
      <c r="J463" s="134"/>
      <c r="K463" s="135"/>
      <c r="L463" s="136"/>
      <c r="M463" s="137"/>
      <c r="N463" s="138"/>
      <c r="O463" s="136"/>
      <c r="P463" s="168">
        <v>45781</v>
      </c>
      <c r="Q463" s="140">
        <v>45781</v>
      </c>
      <c r="R463" s="141"/>
      <c r="S463" s="142"/>
      <c r="T463" s="143"/>
      <c r="U463" s="138"/>
      <c r="V463" s="144" t="s">
        <v>2744</v>
      </c>
      <c r="W463" s="140">
        <v>29977</v>
      </c>
      <c r="X463" s="143">
        <f ca="1">IF(ISBLANK(W463),"di isi",DATEDIF(W463,NOW(),"y"))</f>
        <v>43</v>
      </c>
      <c r="Y463" s="143" t="str">
        <f ca="1">IF(X463&lt;18,"&lt;18",IF(AND(X463&gt;=18,X463&lt;=20),"18-20",IF(AND(X463&gt;=21,X463&lt;=30),"21-30",IF(AND(X463&gt;=31,X463&lt;=40),"31-40",IF(AND(X463&gt;=41,X463&lt;=50),"41-50",IF(AND(X463&gt;=51,X463&lt;=60),"51-60","&gt;60"))))))</f>
        <v>41-50</v>
      </c>
      <c r="Z463" s="138" t="s">
        <v>72</v>
      </c>
      <c r="AA463" s="138" t="s">
        <v>73</v>
      </c>
      <c r="AB463" s="145" t="s">
        <v>74</v>
      </c>
      <c r="AC463" s="134" t="s">
        <v>106</v>
      </c>
      <c r="AD463" s="146" t="s">
        <v>108</v>
      </c>
      <c r="AE463" s="146" t="s">
        <v>123</v>
      </c>
      <c r="AF463" s="147"/>
      <c r="AG463" s="148"/>
      <c r="AH463" s="148"/>
      <c r="AI463" s="149" t="s">
        <v>3608</v>
      </c>
      <c r="AJ463" s="144" t="s">
        <v>3609</v>
      </c>
      <c r="AK463" s="151">
        <f>LEN(AJ463)</f>
        <v>16</v>
      </c>
      <c r="AL463" s="130" t="s">
        <v>3610</v>
      </c>
      <c r="AM463" s="146" t="s">
        <v>3611</v>
      </c>
      <c r="AN463" s="146" t="s">
        <v>3612</v>
      </c>
      <c r="AO463" s="146" t="s">
        <v>3613</v>
      </c>
      <c r="AP463" s="146" t="s">
        <v>2744</v>
      </c>
      <c r="AQ463" s="169" t="s">
        <v>81</v>
      </c>
      <c r="AR463" s="134"/>
      <c r="AS463" s="154" t="s">
        <v>3614</v>
      </c>
      <c r="AT463" s="178" t="s">
        <v>3615</v>
      </c>
      <c r="AU463" s="156" t="s">
        <v>3616</v>
      </c>
      <c r="AV463" s="156" t="s">
        <v>85</v>
      </c>
      <c r="AW463" s="159" t="s">
        <v>3617</v>
      </c>
      <c r="AX463" s="169" t="s">
        <v>3618</v>
      </c>
      <c r="AY463" s="169" t="s">
        <v>85</v>
      </c>
      <c r="AZ463" s="159" t="s">
        <v>3617</v>
      </c>
      <c r="BA463" s="169"/>
      <c r="BB463" s="136" t="s">
        <v>91</v>
      </c>
      <c r="BC463" s="160"/>
      <c r="BD463" s="159" t="s">
        <v>3619</v>
      </c>
      <c r="BE463" s="159"/>
      <c r="BF463" s="138" t="s">
        <v>1743</v>
      </c>
      <c r="BG463" s="159" t="s">
        <v>3620</v>
      </c>
      <c r="BH463" s="138" t="s">
        <v>3621</v>
      </c>
      <c r="BI463" s="161" t="s">
        <v>1746</v>
      </c>
      <c r="BJ463" s="161" t="s">
        <v>3622</v>
      </c>
      <c r="BK463" s="139">
        <v>33701</v>
      </c>
      <c r="BL463" s="138" t="s">
        <v>3623</v>
      </c>
      <c r="BM463" s="138" t="s">
        <v>1750</v>
      </c>
      <c r="BN463" s="138" t="s">
        <v>3622</v>
      </c>
      <c r="BO463" s="139">
        <v>40719</v>
      </c>
      <c r="BP463" s="138" t="s">
        <v>3624</v>
      </c>
      <c r="BQ463" s="138" t="s">
        <v>1750</v>
      </c>
      <c r="BR463" s="138" t="s">
        <v>2744</v>
      </c>
      <c r="BS463" s="139">
        <v>43748</v>
      </c>
      <c r="BT463" s="138" t="s">
        <v>3625</v>
      </c>
      <c r="BU463" s="138" t="s">
        <v>1746</v>
      </c>
      <c r="BV463" s="138" t="s">
        <v>2744</v>
      </c>
      <c r="BW463" s="139">
        <v>45230</v>
      </c>
      <c r="BX463" s="138"/>
      <c r="BY463" s="138"/>
      <c r="BZ463" s="138"/>
      <c r="CA463" s="139"/>
      <c r="CB463" s="138"/>
      <c r="CC463" s="138"/>
      <c r="CD463" s="138"/>
      <c r="CE463" s="139"/>
      <c r="CF463" s="168"/>
      <c r="CG463" s="143" t="str">
        <f t="shared" si="6"/>
        <v/>
      </c>
      <c r="CH463" s="143" t="str">
        <f t="shared" si="7"/>
        <v/>
      </c>
      <c r="CI463" s="217"/>
      <c r="CJ463" s="143" t="s">
        <v>1752</v>
      </c>
      <c r="CK463" s="163"/>
      <c r="CL463" s="209"/>
      <c r="CM463" s="210"/>
      <c r="CN463" s="210"/>
      <c r="CO463" s="169"/>
      <c r="CP463" s="169"/>
      <c r="CQ463" s="166"/>
    </row>
    <row r="464" spans="1:95" ht="29">
      <c r="A464" s="28">
        <v>463</v>
      </c>
      <c r="B464" s="127" t="s">
        <v>3703</v>
      </c>
      <c r="C464" s="128" t="s">
        <v>3704</v>
      </c>
      <c r="D464" s="129" t="s">
        <v>1750</v>
      </c>
      <c r="E464" s="128" t="s">
        <v>5929</v>
      </c>
      <c r="F464" s="130" t="s">
        <v>5932</v>
      </c>
      <c r="G464" s="131" t="s">
        <v>1727</v>
      </c>
      <c r="H464" s="132" t="s">
        <v>5944</v>
      </c>
      <c r="I464" s="133"/>
      <c r="J464" s="134"/>
      <c r="K464" s="135"/>
      <c r="L464" s="136"/>
      <c r="M464" s="137"/>
      <c r="N464" s="138"/>
      <c r="O464" s="136"/>
      <c r="P464" s="168">
        <v>45786</v>
      </c>
      <c r="Q464" s="140">
        <v>45786</v>
      </c>
      <c r="R464" s="141"/>
      <c r="S464" s="142"/>
      <c r="T464" s="143"/>
      <c r="U464" s="138"/>
      <c r="V464" s="144" t="s">
        <v>2744</v>
      </c>
      <c r="W464" s="140">
        <v>33599</v>
      </c>
      <c r="X464" s="143">
        <f ca="1">IF(ISBLANK(W464),"di isi",DATEDIF(W464,NOW(),"y"))</f>
        <v>33</v>
      </c>
      <c r="Y464" s="143" t="str">
        <f ca="1">IF(X464&lt;18,"&lt;18",IF(AND(X464&gt;=18,X464&lt;=20),"18-20",IF(AND(X464&gt;=21,X464&lt;=30),"21-30",IF(AND(X464&gt;=31,X464&lt;=40),"31-40",IF(AND(X464&gt;=41,X464&lt;=50),"41-50",IF(AND(X464&gt;=51,X464&lt;=60),"51-60","&gt;60"))))))</f>
        <v>31-40</v>
      </c>
      <c r="Z464" s="138" t="s">
        <v>72</v>
      </c>
      <c r="AA464" s="138" t="s">
        <v>73</v>
      </c>
      <c r="AB464" s="145" t="s">
        <v>74</v>
      </c>
      <c r="AC464" s="134" t="s">
        <v>106</v>
      </c>
      <c r="AD464" s="146" t="s">
        <v>3705</v>
      </c>
      <c r="AE464" s="146" t="s">
        <v>123</v>
      </c>
      <c r="AF464" s="147"/>
      <c r="AG464" s="148"/>
      <c r="AH464" s="148"/>
      <c r="AI464" s="149" t="s">
        <v>3706</v>
      </c>
      <c r="AJ464" s="144" t="s">
        <v>3707</v>
      </c>
      <c r="AK464" s="151">
        <f>LEN(AJ464)</f>
        <v>16</v>
      </c>
      <c r="AL464" s="130" t="s">
        <v>3708</v>
      </c>
      <c r="AM464" s="146" t="s">
        <v>1959</v>
      </c>
      <c r="AN464" s="146" t="s">
        <v>3709</v>
      </c>
      <c r="AO464" s="146" t="s">
        <v>3710</v>
      </c>
      <c r="AP464" s="146" t="s">
        <v>2287</v>
      </c>
      <c r="AQ464" s="169" t="s">
        <v>81</v>
      </c>
      <c r="AR464" s="134"/>
      <c r="AS464" s="154" t="s">
        <v>3711</v>
      </c>
      <c r="AT464" s="155" t="s">
        <v>3712</v>
      </c>
      <c r="AU464" s="156" t="s">
        <v>3713</v>
      </c>
      <c r="AV464" s="156" t="s">
        <v>2534</v>
      </c>
      <c r="AW464" s="159" t="s">
        <v>3714</v>
      </c>
      <c r="AX464" s="169" t="s">
        <v>3715</v>
      </c>
      <c r="AY464" s="169" t="s">
        <v>1787</v>
      </c>
      <c r="AZ464" s="159" t="s">
        <v>3716</v>
      </c>
      <c r="BA464" s="169"/>
      <c r="BB464" s="136" t="s">
        <v>91</v>
      </c>
      <c r="BC464" s="160">
        <v>425153913811000</v>
      </c>
      <c r="BD464" s="159" t="s">
        <v>3717</v>
      </c>
      <c r="BE464" s="159"/>
      <c r="BF464" s="138" t="s">
        <v>1743</v>
      </c>
      <c r="BG464" s="159" t="s">
        <v>3718</v>
      </c>
      <c r="BH464" s="184" t="s">
        <v>3719</v>
      </c>
      <c r="BI464" s="161" t="s">
        <v>1746</v>
      </c>
      <c r="BJ464" s="161" t="s">
        <v>3720</v>
      </c>
      <c r="BK464" s="139">
        <v>39441</v>
      </c>
      <c r="BL464" s="138" t="s">
        <v>3721</v>
      </c>
      <c r="BM464" s="138" t="s">
        <v>1750</v>
      </c>
      <c r="BN464" s="138">
        <v>45527</v>
      </c>
      <c r="BO464" s="139"/>
      <c r="BP464" s="138"/>
      <c r="BQ464" s="138"/>
      <c r="BR464" s="138"/>
      <c r="BS464" s="139"/>
      <c r="BT464" s="138"/>
      <c r="BU464" s="138"/>
      <c r="BV464" s="138"/>
      <c r="BW464" s="139"/>
      <c r="BX464" s="138"/>
      <c r="BY464" s="138"/>
      <c r="BZ464" s="138"/>
      <c r="CA464" s="139"/>
      <c r="CB464" s="138"/>
      <c r="CC464" s="138"/>
      <c r="CD464" s="138"/>
      <c r="CE464" s="139"/>
      <c r="CF464" s="168"/>
      <c r="CG464" s="143" t="str">
        <f t="shared" si="6"/>
        <v/>
      </c>
      <c r="CH464" s="143" t="str">
        <f t="shared" si="7"/>
        <v/>
      </c>
      <c r="CI464" s="217"/>
      <c r="CJ464" s="143" t="s">
        <v>1752</v>
      </c>
      <c r="CK464" s="163"/>
      <c r="CL464" s="209"/>
      <c r="CM464" s="210"/>
      <c r="CN464" s="210"/>
      <c r="CO464" s="169"/>
      <c r="CP464" s="169" t="str">
        <f t="array" ref="CP464">IFERROR(INDEX(#REF!,MATCH(FALSE,ISERROR(SEARCH(#REF!,AP464)),0),1),"")</f>
        <v/>
      </c>
      <c r="CQ464" s="166" t="str">
        <f>IF(OR(AQ464="Sulawesi Tenggara"),AQ464,"")</f>
        <v>SULAWESI TENGGARA</v>
      </c>
    </row>
    <row r="465" spans="1:95" ht="29">
      <c r="A465" s="28">
        <v>464</v>
      </c>
      <c r="B465" s="127" t="s">
        <v>3722</v>
      </c>
      <c r="C465" s="128" t="s">
        <v>3723</v>
      </c>
      <c r="D465" s="129" t="s">
        <v>1750</v>
      </c>
      <c r="E465" s="128" t="s">
        <v>5929</v>
      </c>
      <c r="F465" s="130" t="s">
        <v>5932</v>
      </c>
      <c r="G465" s="131" t="s">
        <v>1727</v>
      </c>
      <c r="H465" s="132" t="s">
        <v>5944</v>
      </c>
      <c r="I465" s="133"/>
      <c r="J465" s="134"/>
      <c r="K465" s="135"/>
      <c r="L465" s="136"/>
      <c r="M465" s="137"/>
      <c r="N465" s="138"/>
      <c r="O465" s="136"/>
      <c r="P465" s="168">
        <v>45786</v>
      </c>
      <c r="Q465" s="140">
        <v>45786</v>
      </c>
      <c r="R465" s="141"/>
      <c r="S465" s="142"/>
      <c r="T465" s="143"/>
      <c r="U465" s="138"/>
      <c r="V465" s="144" t="s">
        <v>2380</v>
      </c>
      <c r="W465" s="140">
        <v>34940</v>
      </c>
      <c r="X465" s="143">
        <f ca="1">IF(ISBLANK(W465),"di isi",DATEDIF(W465,NOW(),"y"))</f>
        <v>30</v>
      </c>
      <c r="Y465" s="143" t="str">
        <f ca="1">IF(X465&lt;18,"&lt;18",IF(AND(X465&gt;=18,X465&lt;=20),"18-20",IF(AND(X465&gt;=21,X465&lt;=30),"21-30",IF(AND(X465&gt;=31,X465&lt;=40),"31-40",IF(AND(X465&gt;=41,X465&lt;=50),"41-50",IF(AND(X465&gt;=51,X465&lt;=60),"51-60","&gt;60"))))))</f>
        <v>21-30</v>
      </c>
      <c r="Z465" s="138" t="s">
        <v>72</v>
      </c>
      <c r="AA465" s="138" t="s">
        <v>73</v>
      </c>
      <c r="AB465" s="145" t="s">
        <v>74</v>
      </c>
      <c r="AC465" s="134" t="s">
        <v>108</v>
      </c>
      <c r="AD465" s="146" t="s">
        <v>3233</v>
      </c>
      <c r="AE465" s="146" t="s">
        <v>123</v>
      </c>
      <c r="AF465" s="147"/>
      <c r="AG465" s="148"/>
      <c r="AH465" s="148"/>
      <c r="AI465" s="149" t="s">
        <v>3724</v>
      </c>
      <c r="AJ465" s="144" t="s">
        <v>3725</v>
      </c>
      <c r="AK465" s="151">
        <f>LEN(AJ465)</f>
        <v>16</v>
      </c>
      <c r="AL465" s="130" t="s">
        <v>3726</v>
      </c>
      <c r="AM465" s="146" t="s">
        <v>1976</v>
      </c>
      <c r="AN465" s="146" t="s">
        <v>3727</v>
      </c>
      <c r="AO465" s="146" t="s">
        <v>3728</v>
      </c>
      <c r="AP465" s="146" t="s">
        <v>3729</v>
      </c>
      <c r="AQ465" s="169" t="s">
        <v>81</v>
      </c>
      <c r="AR465" s="134"/>
      <c r="AS465" s="154" t="s">
        <v>3730</v>
      </c>
      <c r="AT465" s="155" t="s">
        <v>3731</v>
      </c>
      <c r="AU465" s="156" t="s">
        <v>3732</v>
      </c>
      <c r="AV465" s="156" t="s">
        <v>1738</v>
      </c>
      <c r="AW465" s="159" t="s">
        <v>3733</v>
      </c>
      <c r="AX465" s="169" t="s">
        <v>3734</v>
      </c>
      <c r="AY465" s="169" t="s">
        <v>1854</v>
      </c>
      <c r="AZ465" s="159" t="s">
        <v>3735</v>
      </c>
      <c r="BA465" s="169"/>
      <c r="BB465" s="136" t="s">
        <v>91</v>
      </c>
      <c r="BC465" s="160"/>
      <c r="BD465" s="159" t="s">
        <v>3736</v>
      </c>
      <c r="BE465" s="159"/>
      <c r="BF465" s="138" t="s">
        <v>1743</v>
      </c>
      <c r="BG465" s="159" t="s">
        <v>3737</v>
      </c>
      <c r="BH465" s="138" t="s">
        <v>3738</v>
      </c>
      <c r="BI465" s="161" t="s">
        <v>1746</v>
      </c>
      <c r="BJ465" s="161" t="s">
        <v>2247</v>
      </c>
      <c r="BK465" s="139">
        <v>33516</v>
      </c>
      <c r="BL465" s="138" t="s">
        <v>3739</v>
      </c>
      <c r="BM465" s="138" t="s">
        <v>1746</v>
      </c>
      <c r="BN465" s="138" t="s">
        <v>2247</v>
      </c>
      <c r="BO465" s="139">
        <v>45210</v>
      </c>
      <c r="BP465" s="138"/>
      <c r="BQ465" s="138"/>
      <c r="BR465" s="138"/>
      <c r="BS465" s="139"/>
      <c r="BT465" s="138"/>
      <c r="BU465" s="138"/>
      <c r="BV465" s="138"/>
      <c r="BW465" s="139"/>
      <c r="BX465" s="138"/>
      <c r="BY465" s="138"/>
      <c r="BZ465" s="138"/>
      <c r="CA465" s="139"/>
      <c r="CB465" s="138"/>
      <c r="CC465" s="138"/>
      <c r="CD465" s="138"/>
      <c r="CE465" s="139"/>
      <c r="CF465" s="168"/>
      <c r="CG465" s="143" t="str">
        <f t="shared" si="6"/>
        <v/>
      </c>
      <c r="CH465" s="143" t="str">
        <f t="shared" si="7"/>
        <v/>
      </c>
      <c r="CI465" s="217"/>
      <c r="CJ465" s="143" t="s">
        <v>1759</v>
      </c>
      <c r="CK465" s="163"/>
      <c r="CL465" s="209"/>
      <c r="CM465" s="210"/>
      <c r="CN465" s="210"/>
      <c r="CO465" s="169"/>
      <c r="CP465" s="169" t="str">
        <f t="array" ref="CP465">IFERROR(INDEX(#REF!,MATCH(FALSE,ISERROR(SEARCH(#REF!,AP465)),0),1),"")</f>
        <v/>
      </c>
      <c r="CQ465" s="166" t="str">
        <f>IF(OR(AQ465="Sulawesi Tenggara"),AQ465,"")</f>
        <v>SULAWESI TENGGARA</v>
      </c>
    </row>
    <row r="466" spans="1:95" ht="29">
      <c r="A466" s="103">
        <v>465</v>
      </c>
      <c r="B466" s="127" t="s">
        <v>3740</v>
      </c>
      <c r="C466" s="128" t="s">
        <v>3741</v>
      </c>
      <c r="D466" s="129" t="s">
        <v>1750</v>
      </c>
      <c r="E466" s="128" t="s">
        <v>5929</v>
      </c>
      <c r="F466" s="130" t="s">
        <v>5932</v>
      </c>
      <c r="G466" s="131" t="s">
        <v>1727</v>
      </c>
      <c r="H466" s="132" t="s">
        <v>5944</v>
      </c>
      <c r="I466" s="133"/>
      <c r="J466" s="134"/>
      <c r="K466" s="135"/>
      <c r="L466" s="136"/>
      <c r="M466" s="137"/>
      <c r="N466" s="138"/>
      <c r="O466" s="136"/>
      <c r="P466" s="168">
        <v>45786</v>
      </c>
      <c r="Q466" s="140">
        <v>45786</v>
      </c>
      <c r="R466" s="141"/>
      <c r="S466" s="142"/>
      <c r="T466" s="143"/>
      <c r="U466" s="138"/>
      <c r="V466" s="144" t="s">
        <v>3742</v>
      </c>
      <c r="W466" s="140">
        <v>31826</v>
      </c>
      <c r="X466" s="143">
        <f ca="1">IF(ISBLANK(W466),"di isi",DATEDIF(W466,NOW(),"y"))</f>
        <v>38</v>
      </c>
      <c r="Y466" s="143" t="str">
        <f ca="1">IF(X466&lt;18,"&lt;18",IF(AND(X466&gt;=18,X466&lt;=20),"18-20",IF(AND(X466&gt;=21,X466&lt;=30),"21-30",IF(AND(X466&gt;=31,X466&lt;=40),"31-40",IF(AND(X466&gt;=41,X466&lt;=50),"41-50",IF(AND(X466&gt;=51,X466&lt;=60),"51-60","&gt;60"))))))</f>
        <v>31-40</v>
      </c>
      <c r="Z466" s="138" t="s">
        <v>72</v>
      </c>
      <c r="AA466" s="138" t="s">
        <v>73</v>
      </c>
      <c r="AB466" s="145" t="s">
        <v>74</v>
      </c>
      <c r="AC466" s="134" t="s">
        <v>106</v>
      </c>
      <c r="AD466" s="146" t="s">
        <v>3743</v>
      </c>
      <c r="AE466" s="146" t="s">
        <v>287</v>
      </c>
      <c r="AF466" s="147"/>
      <c r="AG466" s="148"/>
      <c r="AH466" s="148"/>
      <c r="AI466" s="149" t="s">
        <v>3744</v>
      </c>
      <c r="AJ466" s="144" t="s">
        <v>3745</v>
      </c>
      <c r="AK466" s="151">
        <f>LEN(AJ466)</f>
        <v>16</v>
      </c>
      <c r="AL466" s="130" t="s">
        <v>3746</v>
      </c>
      <c r="AM466" s="146" t="s">
        <v>1734</v>
      </c>
      <c r="AN466" s="146" t="s">
        <v>3747</v>
      </c>
      <c r="AO466" s="146" t="s">
        <v>3728</v>
      </c>
      <c r="AP466" s="146" t="s">
        <v>3729</v>
      </c>
      <c r="AQ466" s="169" t="s">
        <v>81</v>
      </c>
      <c r="AR466" s="134"/>
      <c r="AS466" s="154" t="s">
        <v>3748</v>
      </c>
      <c r="AT466" s="155" t="s">
        <v>3749</v>
      </c>
      <c r="AU466" s="156" t="s">
        <v>3750</v>
      </c>
      <c r="AV466" s="156" t="s">
        <v>1738</v>
      </c>
      <c r="AW466" s="159" t="s">
        <v>3751</v>
      </c>
      <c r="AX466" s="169" t="s">
        <v>3752</v>
      </c>
      <c r="AY466" s="169" t="s">
        <v>3753</v>
      </c>
      <c r="AZ466" s="159" t="s">
        <v>3754</v>
      </c>
      <c r="BA466" s="169"/>
      <c r="BB466" s="136" t="s">
        <v>91</v>
      </c>
      <c r="BC466" s="160" t="s">
        <v>3755</v>
      </c>
      <c r="BD466" s="239" t="s">
        <v>3756</v>
      </c>
      <c r="BE466" s="159"/>
      <c r="BF466" s="138" t="s">
        <v>1743</v>
      </c>
      <c r="BG466" s="159" t="s">
        <v>3757</v>
      </c>
      <c r="BH466" s="138" t="s">
        <v>3758</v>
      </c>
      <c r="BI466" s="161" t="s">
        <v>1746</v>
      </c>
      <c r="BJ466" s="161" t="s">
        <v>3742</v>
      </c>
      <c r="BK466" s="139">
        <v>32541</v>
      </c>
      <c r="BL466" s="138" t="s">
        <v>3759</v>
      </c>
      <c r="BM466" s="138" t="s">
        <v>1746</v>
      </c>
      <c r="BN466" s="138" t="s">
        <v>2744</v>
      </c>
      <c r="BO466" s="139">
        <v>40010</v>
      </c>
      <c r="BP466" s="138" t="s">
        <v>3760</v>
      </c>
      <c r="BQ466" s="138" t="s">
        <v>1746</v>
      </c>
      <c r="BR466" s="138" t="s">
        <v>3747</v>
      </c>
      <c r="BS466" s="139">
        <v>43982</v>
      </c>
      <c r="BT466" s="138"/>
      <c r="BU466" s="138"/>
      <c r="BV466" s="138"/>
      <c r="BW466" s="139"/>
      <c r="BX466" s="138"/>
      <c r="BY466" s="138"/>
      <c r="BZ466" s="138"/>
      <c r="CA466" s="139"/>
      <c r="CB466" s="138"/>
      <c r="CC466" s="138"/>
      <c r="CD466" s="138"/>
      <c r="CE466" s="139">
        <v>45181</v>
      </c>
      <c r="CF466" s="168"/>
      <c r="CG466" s="143" t="str">
        <f t="shared" si="6"/>
        <v/>
      </c>
      <c r="CH466" s="143" t="str">
        <f t="shared" si="7"/>
        <v/>
      </c>
      <c r="CI466" s="217"/>
      <c r="CJ466" s="143" t="s">
        <v>1752</v>
      </c>
      <c r="CK466" s="163"/>
      <c r="CL466" s="209"/>
      <c r="CM466" s="210"/>
      <c r="CN466" s="210"/>
      <c r="CO466" s="169"/>
      <c r="CP466" s="169"/>
      <c r="CQ466" s="166"/>
    </row>
    <row r="467" spans="1:95" ht="15">
      <c r="A467" s="28">
        <v>466</v>
      </c>
      <c r="B467" s="133" t="s">
        <v>4986</v>
      </c>
      <c r="C467" s="128" t="s">
        <v>4987</v>
      </c>
      <c r="D467" s="129" t="s">
        <v>1750</v>
      </c>
      <c r="E467" s="128" t="s">
        <v>5929</v>
      </c>
      <c r="F467" s="130" t="s">
        <v>5932</v>
      </c>
      <c r="G467" s="131" t="s">
        <v>1727</v>
      </c>
      <c r="H467" s="132" t="s">
        <v>5944</v>
      </c>
      <c r="I467" s="133"/>
      <c r="J467" s="134"/>
      <c r="K467" s="135"/>
      <c r="L467" s="169"/>
      <c r="M467" s="137"/>
      <c r="N467" s="137"/>
      <c r="O467" s="136"/>
      <c r="P467" s="212">
        <v>45900</v>
      </c>
      <c r="Q467" s="213">
        <v>45900</v>
      </c>
      <c r="R467" s="141"/>
      <c r="S467" s="142"/>
      <c r="T467" s="143"/>
      <c r="U467" s="138"/>
      <c r="V467" s="214" t="s">
        <v>4988</v>
      </c>
      <c r="W467" s="212">
        <v>33861</v>
      </c>
      <c r="X467" s="143">
        <f ca="1">IF(ISBLANK(W467),"di isi",DATEDIF(W467,NOW(),"y"))</f>
        <v>33</v>
      </c>
      <c r="Y467" s="143" t="str">
        <f ca="1">IF(X467&lt;18,"&lt;18",IF(AND(X467&gt;=18,X467&lt;=20),"18-20",IF(AND(X467&gt;=21,X467&lt;=30),"21-30",IF(AND(X467&gt;=31,X467&lt;=40),"31-40",IF(AND(X467&gt;=41,X467&lt;=50),"41-50",IF(AND(X467&gt;=51,X467&lt;=60),"51-60","&gt;60"))))))</f>
        <v>31-40</v>
      </c>
      <c r="Z467" s="138" t="s">
        <v>72</v>
      </c>
      <c r="AA467" s="138" t="s">
        <v>73</v>
      </c>
      <c r="AB467" s="145" t="s">
        <v>4365</v>
      </c>
      <c r="AC467" s="134" t="s">
        <v>106</v>
      </c>
      <c r="AD467" s="169" t="s">
        <v>108</v>
      </c>
      <c r="AE467" s="169" t="s">
        <v>123</v>
      </c>
      <c r="AF467" s="169"/>
      <c r="AG467" s="159"/>
      <c r="AH467" s="214"/>
      <c r="AI467" s="169" t="s">
        <v>4989</v>
      </c>
      <c r="AJ467" s="150" t="s">
        <v>4990</v>
      </c>
      <c r="AK467" s="151">
        <f>LEN(AJ467)</f>
        <v>16</v>
      </c>
      <c r="AL467" s="169" t="s">
        <v>4991</v>
      </c>
      <c r="AM467" s="169" t="s">
        <v>4492</v>
      </c>
      <c r="AN467" s="229" t="s">
        <v>4988</v>
      </c>
      <c r="AO467" s="229" t="s">
        <v>2820</v>
      </c>
      <c r="AP467" s="229" t="s">
        <v>2287</v>
      </c>
      <c r="AQ467" s="230" t="s">
        <v>81</v>
      </c>
      <c r="AR467" s="134"/>
      <c r="AS467" s="222" t="s">
        <v>4992</v>
      </c>
      <c r="AT467" s="159" t="s">
        <v>4993</v>
      </c>
      <c r="AU467" s="156" t="s">
        <v>4994</v>
      </c>
      <c r="AV467" s="156" t="s">
        <v>3535</v>
      </c>
      <c r="AW467" s="159" t="s">
        <v>4995</v>
      </c>
      <c r="AX467" s="169" t="s">
        <v>4996</v>
      </c>
      <c r="AY467" s="169" t="s">
        <v>4232</v>
      </c>
      <c r="AZ467" s="159" t="s">
        <v>4997</v>
      </c>
      <c r="BA467" s="208"/>
      <c r="BB467" s="136" t="s">
        <v>91</v>
      </c>
      <c r="BC467" s="218"/>
      <c r="BD467" s="157" t="s">
        <v>4998</v>
      </c>
      <c r="BE467" s="159"/>
      <c r="BF467" s="138" t="s">
        <v>1743</v>
      </c>
      <c r="BG467" s="159" t="s">
        <v>4999</v>
      </c>
      <c r="BH467" s="138" t="s">
        <v>5000</v>
      </c>
      <c r="BI467" s="138" t="s">
        <v>1746</v>
      </c>
      <c r="BJ467" s="138" t="s">
        <v>5001</v>
      </c>
      <c r="BK467" s="139">
        <v>34151</v>
      </c>
      <c r="BL467" s="138" t="s">
        <v>5002</v>
      </c>
      <c r="BM467" s="138" t="s">
        <v>1750</v>
      </c>
      <c r="BN467" s="138" t="s">
        <v>5001</v>
      </c>
      <c r="BO467" s="139">
        <v>41924</v>
      </c>
      <c r="BP467" s="138" t="s">
        <v>5003</v>
      </c>
      <c r="BQ467" s="138" t="s">
        <v>1746</v>
      </c>
      <c r="BR467" s="138" t="s">
        <v>4988</v>
      </c>
      <c r="BS467" s="139">
        <v>43662</v>
      </c>
      <c r="BT467" s="138" t="s">
        <v>5004</v>
      </c>
      <c r="BU467" s="138" t="s">
        <v>1746</v>
      </c>
      <c r="BV467" s="138" t="s">
        <v>5001</v>
      </c>
      <c r="BW467" s="139">
        <v>44609</v>
      </c>
      <c r="BX467" s="138"/>
      <c r="BY467" s="138"/>
      <c r="BZ467" s="138"/>
      <c r="CA467" s="139"/>
      <c r="CB467" s="138"/>
      <c r="CC467" s="138"/>
      <c r="CD467" s="138"/>
      <c r="CE467" s="139"/>
      <c r="CF467" s="168"/>
      <c r="CG467" s="143" t="str">
        <f t="shared" si="6"/>
        <v/>
      </c>
      <c r="CH467" s="143" t="str">
        <f t="shared" si="7"/>
        <v/>
      </c>
      <c r="CI467" s="217"/>
      <c r="CJ467" s="143" t="s">
        <v>1752</v>
      </c>
      <c r="CK467" s="163"/>
      <c r="CL467" s="209"/>
      <c r="CM467" s="210"/>
      <c r="CN467" s="210"/>
      <c r="CO467" s="169"/>
      <c r="CP467" s="169"/>
      <c r="CQ467" s="166"/>
    </row>
    <row r="468" spans="1:95" ht="15">
      <c r="A468" s="28">
        <v>467</v>
      </c>
      <c r="B468" s="133" t="s">
        <v>5061</v>
      </c>
      <c r="C468" s="128" t="s">
        <v>5062</v>
      </c>
      <c r="D468" s="129" t="s">
        <v>1750</v>
      </c>
      <c r="E468" s="128" t="s">
        <v>5929</v>
      </c>
      <c r="F468" s="130" t="s">
        <v>5932</v>
      </c>
      <c r="G468" s="131" t="s">
        <v>1727</v>
      </c>
      <c r="H468" s="132" t="s">
        <v>5944</v>
      </c>
      <c r="I468" s="133"/>
      <c r="J468" s="134"/>
      <c r="K468" s="135"/>
      <c r="L468" s="169"/>
      <c r="M468" s="137"/>
      <c r="N468" s="137"/>
      <c r="O468" s="136"/>
      <c r="P468" s="212">
        <v>45896</v>
      </c>
      <c r="Q468" s="213">
        <v>45896</v>
      </c>
      <c r="R468" s="141"/>
      <c r="S468" s="142"/>
      <c r="T468" s="143"/>
      <c r="U468" s="138"/>
      <c r="V468" s="214" t="s">
        <v>80</v>
      </c>
      <c r="W468" s="212">
        <v>37279</v>
      </c>
      <c r="X468" s="143">
        <f ca="1">IF(ISBLANK(W468),"di isi",DATEDIF(W468,NOW(),"y"))</f>
        <v>23</v>
      </c>
      <c r="Y468" s="143" t="str">
        <f ca="1">IF(X468&lt;18,"&lt;18",IF(AND(X468&gt;=18,X468&lt;=20),"18-20",IF(AND(X468&gt;=21,X468&lt;=30),"21-30",IF(AND(X468&gt;=31,X468&lt;=40),"31-40",IF(AND(X468&gt;=41,X468&lt;=50),"41-50",IF(AND(X468&gt;=51,X468&lt;=60),"51-60","&gt;60"))))))</f>
        <v>21-30</v>
      </c>
      <c r="Z468" s="138" t="s">
        <v>72</v>
      </c>
      <c r="AA468" s="138" t="s">
        <v>73</v>
      </c>
      <c r="AB468" s="145" t="s">
        <v>4365</v>
      </c>
      <c r="AC468" s="134" t="s">
        <v>106</v>
      </c>
      <c r="AD468" s="169" t="s">
        <v>5063</v>
      </c>
      <c r="AE468" s="169" t="s">
        <v>287</v>
      </c>
      <c r="AF468" s="169"/>
      <c r="AG468" s="159"/>
      <c r="AH468" s="214"/>
      <c r="AI468" s="169" t="s">
        <v>5064</v>
      </c>
      <c r="AJ468" s="150" t="s">
        <v>5065</v>
      </c>
      <c r="AK468" s="151">
        <f>LEN(AJ468)</f>
        <v>16</v>
      </c>
      <c r="AL468" s="169" t="s">
        <v>5066</v>
      </c>
      <c r="AM468" s="169" t="s">
        <v>1734</v>
      </c>
      <c r="AN468" s="229" t="s">
        <v>5067</v>
      </c>
      <c r="AO468" s="229" t="s">
        <v>5068</v>
      </c>
      <c r="AP468" s="229" t="s">
        <v>524</v>
      </c>
      <c r="AQ468" s="230" t="s">
        <v>81</v>
      </c>
      <c r="AR468" s="134"/>
      <c r="AS468" s="222" t="s">
        <v>5069</v>
      </c>
      <c r="AT468" s="159" t="s">
        <v>5070</v>
      </c>
      <c r="AU468" s="156" t="s">
        <v>5071</v>
      </c>
      <c r="AV468" s="156" t="s">
        <v>4232</v>
      </c>
      <c r="AW468" s="159" t="s">
        <v>5072</v>
      </c>
      <c r="AX468" s="169" t="s">
        <v>5073</v>
      </c>
      <c r="AY468" s="169" t="s">
        <v>4232</v>
      </c>
      <c r="AZ468" s="159" t="s">
        <v>5074</v>
      </c>
      <c r="BA468" s="208"/>
      <c r="BB468" s="136" t="s">
        <v>91</v>
      </c>
      <c r="BC468" s="218" t="s">
        <v>5075</v>
      </c>
      <c r="BD468" s="241" t="s">
        <v>5076</v>
      </c>
      <c r="BE468" s="159"/>
      <c r="BF468" s="138" t="s">
        <v>1810</v>
      </c>
      <c r="BG468" s="159" t="s">
        <v>5077</v>
      </c>
      <c r="BH468" s="138"/>
      <c r="BI468" s="138"/>
      <c r="BJ468" s="138"/>
      <c r="BK468" s="139"/>
      <c r="BL468" s="138"/>
      <c r="BM468" s="138"/>
      <c r="BN468" s="138"/>
      <c r="BO468" s="139"/>
      <c r="BP468" s="138"/>
      <c r="BQ468" s="138"/>
      <c r="BR468" s="138"/>
      <c r="BS468" s="139"/>
      <c r="BT468" s="138"/>
      <c r="BU468" s="138"/>
      <c r="BV468" s="138"/>
      <c r="BW468" s="139"/>
      <c r="BX468" s="138"/>
      <c r="BY468" s="138"/>
      <c r="BZ468" s="138"/>
      <c r="CA468" s="139"/>
      <c r="CB468" s="138"/>
      <c r="CC468" s="138"/>
      <c r="CD468" s="138"/>
      <c r="CE468" s="139"/>
      <c r="CF468" s="168"/>
      <c r="CG468" s="143" t="str">
        <f t="shared" ref="CG468:CG483" si="9">IF($CF468="","",MONTH($CF468))</f>
        <v/>
      </c>
      <c r="CH468" s="143" t="str">
        <f t="shared" ref="CH468:CH483" si="10">IF($CF468="","",YEAR($CF468))</f>
        <v/>
      </c>
      <c r="CI468" s="217"/>
      <c r="CJ468" s="143" t="s">
        <v>1752</v>
      </c>
      <c r="CK468" s="163"/>
      <c r="CL468" s="209"/>
      <c r="CM468" s="210"/>
      <c r="CN468" s="210"/>
      <c r="CO468" s="169"/>
      <c r="CP468" s="169"/>
      <c r="CQ468" s="166"/>
    </row>
    <row r="469" spans="1:95" ht="15">
      <c r="A469" s="103">
        <v>468</v>
      </c>
      <c r="B469" s="133" t="s">
        <v>5078</v>
      </c>
      <c r="C469" s="128" t="s">
        <v>5079</v>
      </c>
      <c r="D469" s="129" t="s">
        <v>1750</v>
      </c>
      <c r="E469" s="128" t="s">
        <v>5929</v>
      </c>
      <c r="F469" s="130" t="s">
        <v>5932</v>
      </c>
      <c r="G469" s="131" t="s">
        <v>1727</v>
      </c>
      <c r="H469" s="132" t="s">
        <v>5944</v>
      </c>
      <c r="I469" s="133"/>
      <c r="J469" s="134"/>
      <c r="K469" s="135"/>
      <c r="L469" s="169"/>
      <c r="M469" s="137"/>
      <c r="N469" s="137"/>
      <c r="O469" s="136"/>
      <c r="P469" s="212">
        <v>45896</v>
      </c>
      <c r="Q469" s="213">
        <v>45896</v>
      </c>
      <c r="R469" s="141"/>
      <c r="S469" s="142"/>
      <c r="T469" s="143"/>
      <c r="U469" s="138"/>
      <c r="V469" s="214" t="s">
        <v>2397</v>
      </c>
      <c r="W469" s="212">
        <v>36069</v>
      </c>
      <c r="X469" s="143">
        <f ca="1">IF(ISBLANK(W469),"di isi",DATEDIF(W469,NOW(),"y"))</f>
        <v>27</v>
      </c>
      <c r="Y469" s="143" t="str">
        <f ca="1">IF(X469&lt;18,"&lt;18",IF(AND(X469&gt;=18,X469&lt;=20),"18-20",IF(AND(X469&gt;=21,X469&lt;=30),"21-30",IF(AND(X469&gt;=31,X469&lt;=40),"31-40",IF(AND(X469&gt;=41,X469&lt;=50),"41-50",IF(AND(X469&gt;=51,X469&lt;=60),"51-60","&gt;60"))))))</f>
        <v>21-30</v>
      </c>
      <c r="Z469" s="138" t="s">
        <v>72</v>
      </c>
      <c r="AA469" s="138" t="s">
        <v>73</v>
      </c>
      <c r="AB469" s="145" t="s">
        <v>4365</v>
      </c>
      <c r="AC469" s="134" t="s">
        <v>184</v>
      </c>
      <c r="AD469" s="169" t="s">
        <v>4150</v>
      </c>
      <c r="AE469" s="169" t="s">
        <v>962</v>
      </c>
      <c r="AF469" s="169"/>
      <c r="AG469" s="159"/>
      <c r="AH469" s="214"/>
      <c r="AI469" s="169" t="s">
        <v>2306</v>
      </c>
      <c r="AJ469" s="150" t="s">
        <v>5080</v>
      </c>
      <c r="AK469" s="151">
        <f>LEN(AJ469)</f>
        <v>16</v>
      </c>
      <c r="AL469" s="169" t="s">
        <v>1536</v>
      </c>
      <c r="AM469" s="169" t="s">
        <v>1734</v>
      </c>
      <c r="AN469" s="229" t="s">
        <v>1536</v>
      </c>
      <c r="AO469" s="229" t="s">
        <v>523</v>
      </c>
      <c r="AP469" s="229" t="s">
        <v>524</v>
      </c>
      <c r="AQ469" s="230" t="s">
        <v>81</v>
      </c>
      <c r="AR469" s="134"/>
      <c r="AS469" s="222" t="s">
        <v>5081</v>
      </c>
      <c r="AT469" s="159" t="s">
        <v>5082</v>
      </c>
      <c r="AU469" s="156" t="s">
        <v>5083</v>
      </c>
      <c r="AV469" s="156" t="s">
        <v>1738</v>
      </c>
      <c r="AW469" s="159" t="s">
        <v>5084</v>
      </c>
      <c r="AX469" s="169" t="s">
        <v>5085</v>
      </c>
      <c r="AY469" s="169" t="s">
        <v>4723</v>
      </c>
      <c r="AZ469" s="159" t="s">
        <v>5086</v>
      </c>
      <c r="BA469" s="208"/>
      <c r="BB469" s="136" t="s">
        <v>91</v>
      </c>
      <c r="BC469" s="218" t="s">
        <v>5087</v>
      </c>
      <c r="BD469" s="183" t="s">
        <v>5088</v>
      </c>
      <c r="BE469" s="159"/>
      <c r="BF469" s="138" t="s">
        <v>1743</v>
      </c>
      <c r="BG469" s="159" t="s">
        <v>5089</v>
      </c>
      <c r="BH469" s="138" t="s">
        <v>5090</v>
      </c>
      <c r="BI469" s="138" t="s">
        <v>1746</v>
      </c>
      <c r="BJ469" s="138" t="s">
        <v>1536</v>
      </c>
      <c r="BK469" s="139">
        <v>37231</v>
      </c>
      <c r="BL469" s="138" t="s">
        <v>5091</v>
      </c>
      <c r="BM469" s="138" t="s">
        <v>1750</v>
      </c>
      <c r="BN469" s="138" t="s">
        <v>524</v>
      </c>
      <c r="BO469" s="139">
        <v>45047</v>
      </c>
      <c r="BP469" s="138"/>
      <c r="BQ469" s="138"/>
      <c r="BR469" s="138"/>
      <c r="BS469" s="139"/>
      <c r="BT469" s="138"/>
      <c r="BU469" s="138"/>
      <c r="BV469" s="138"/>
      <c r="BW469" s="139"/>
      <c r="BX469" s="138"/>
      <c r="BY469" s="138"/>
      <c r="BZ469" s="138"/>
      <c r="CA469" s="139"/>
      <c r="CB469" s="138"/>
      <c r="CC469" s="138"/>
      <c r="CD469" s="138"/>
      <c r="CE469" s="139"/>
      <c r="CF469" s="168"/>
      <c r="CG469" s="143" t="str">
        <f t="shared" si="9"/>
        <v/>
      </c>
      <c r="CH469" s="143" t="str">
        <f t="shared" si="10"/>
        <v/>
      </c>
      <c r="CI469" s="217"/>
      <c r="CJ469" s="143" t="s">
        <v>1752</v>
      </c>
      <c r="CK469" s="163"/>
      <c r="CL469" s="209"/>
      <c r="CM469" s="210"/>
      <c r="CN469" s="210"/>
      <c r="CO469" s="169"/>
      <c r="CP469" s="169"/>
      <c r="CQ469" s="166"/>
    </row>
    <row r="470" spans="1:95" ht="15">
      <c r="A470" s="28">
        <v>469</v>
      </c>
      <c r="B470" s="133" t="s">
        <v>5334</v>
      </c>
      <c r="C470" s="211" t="s">
        <v>5335</v>
      </c>
      <c r="D470" s="129" t="s">
        <v>1750</v>
      </c>
      <c r="E470" s="128" t="s">
        <v>5929</v>
      </c>
      <c r="F470" s="130" t="s">
        <v>5932</v>
      </c>
      <c r="G470" s="131" t="s">
        <v>1727</v>
      </c>
      <c r="H470" s="132" t="s">
        <v>5944</v>
      </c>
      <c r="I470" s="133"/>
      <c r="J470" s="134" t="s">
        <v>2047</v>
      </c>
      <c r="K470" s="135" t="e">
        <f>VLOOKUP(J470,#REF!,3,0)</f>
        <v>#REF!</v>
      </c>
      <c r="L470" s="169"/>
      <c r="M470" s="137"/>
      <c r="N470" s="137"/>
      <c r="O470" s="136"/>
      <c r="P470" s="212">
        <v>45906</v>
      </c>
      <c r="Q470" s="213">
        <v>45906</v>
      </c>
      <c r="R470" s="141" t="str">
        <f ca="1">IF(ISBLANK(Q470),"N.A",DATEDIF($Q470,NOW(),"y")&amp;"."&amp;DATEDIF($Q470,NOW(),"ym"))</f>
        <v>0.2</v>
      </c>
      <c r="S470" s="142">
        <f ca="1">IF(ISBLANK(Q470),"N.A",DATEDIF($Q470,NOW(),"y"))</f>
        <v>0</v>
      </c>
      <c r="T470" s="143" t="str">
        <f ca="1">IF(S470&lt;2,"&lt;2",IF(AND(S470&gt;=2,S470&lt;=5),"2-5",IF(AND(S470&gt;5,S470&lt;=10),"6-10",IF(AND(S470&gt;10,S470&lt;=15),"11-15","&gt;15"))))</f>
        <v>&lt;2</v>
      </c>
      <c r="U470" s="138"/>
      <c r="V470" s="214" t="s">
        <v>3728</v>
      </c>
      <c r="W470" s="212">
        <v>31839</v>
      </c>
      <c r="X470" s="143">
        <f ca="1">IF(ISBLANK(W470),"di isi",DATEDIF(W470,NOW(),"y"))</f>
        <v>38</v>
      </c>
      <c r="Y470" s="143" t="str">
        <f ca="1">IF(X470&lt;18,"&lt;18",IF(AND(X470&gt;=18,X470&lt;=20),"18-20",IF(AND(X470&gt;=21,X470&lt;=30),"21-30",IF(AND(X470&gt;=31,X470&lt;=40),"31-40",IF(AND(X470&gt;=41,X470&lt;=50),"41-50",IF(AND(X470&gt;=51,X470&lt;=60),"51-60","&gt;60"))))))</f>
        <v>31-40</v>
      </c>
      <c r="Z470" s="138" t="s">
        <v>72</v>
      </c>
      <c r="AA470" s="138" t="s">
        <v>73</v>
      </c>
      <c r="AB470" s="145" t="s">
        <v>4365</v>
      </c>
      <c r="AC470" s="134" t="s">
        <v>184</v>
      </c>
      <c r="AD470" s="169" t="s">
        <v>4854</v>
      </c>
      <c r="AE470" s="169" t="s">
        <v>308</v>
      </c>
      <c r="AF470" s="169"/>
      <c r="AG470" s="159"/>
      <c r="AH470" s="214"/>
      <c r="AI470" s="169" t="s">
        <v>5336</v>
      </c>
      <c r="AJ470" s="150" t="s">
        <v>5337</v>
      </c>
      <c r="AK470" s="151">
        <f>LEN(AJ470)</f>
        <v>16</v>
      </c>
      <c r="AL470" s="169" t="s">
        <v>5338</v>
      </c>
      <c r="AM470" s="169" t="s">
        <v>507</v>
      </c>
      <c r="AN470" s="229" t="s">
        <v>5339</v>
      </c>
      <c r="AO470" s="229" t="s">
        <v>3728</v>
      </c>
      <c r="AP470" s="229" t="s">
        <v>3729</v>
      </c>
      <c r="AQ470" s="230" t="s">
        <v>81</v>
      </c>
      <c r="AR470" s="134"/>
      <c r="AS470" s="231" t="s">
        <v>5340</v>
      </c>
      <c r="AT470" s="159" t="s">
        <v>5341</v>
      </c>
      <c r="AU470" s="156" t="s">
        <v>5342</v>
      </c>
      <c r="AV470" s="156" t="s">
        <v>1738</v>
      </c>
      <c r="AW470" s="159" t="s">
        <v>5343</v>
      </c>
      <c r="AX470" s="169" t="s">
        <v>5344</v>
      </c>
      <c r="AY470" s="169" t="s">
        <v>3112</v>
      </c>
      <c r="AZ470" s="159" t="s">
        <v>5345</v>
      </c>
      <c r="BA470" s="208"/>
      <c r="BB470" s="136" t="s">
        <v>91</v>
      </c>
      <c r="BC470" s="218">
        <v>7409072512870000</v>
      </c>
      <c r="BD470" s="183" t="s">
        <v>5346</v>
      </c>
      <c r="BE470" s="159"/>
      <c r="BF470" s="138" t="s">
        <v>1743</v>
      </c>
      <c r="BG470" s="159" t="s">
        <v>5347</v>
      </c>
      <c r="BH470" s="138" t="s">
        <v>2084</v>
      </c>
      <c r="BI470" s="138" t="s">
        <v>1746</v>
      </c>
      <c r="BJ470" s="138" t="s">
        <v>3742</v>
      </c>
      <c r="BK470" s="139">
        <v>31111</v>
      </c>
      <c r="BL470" s="138" t="s">
        <v>5348</v>
      </c>
      <c r="BM470" s="138" t="s">
        <v>1746</v>
      </c>
      <c r="BN470" s="138" t="s">
        <v>3747</v>
      </c>
      <c r="BO470" s="139">
        <v>39448</v>
      </c>
      <c r="BP470" s="138" t="s">
        <v>5349</v>
      </c>
      <c r="BQ470" s="138" t="s">
        <v>1750</v>
      </c>
      <c r="BR470" s="138" t="s">
        <v>5339</v>
      </c>
      <c r="BS470" s="139">
        <v>41364</v>
      </c>
      <c r="BT470" s="138"/>
      <c r="BU470" s="138"/>
      <c r="BV470" s="138"/>
      <c r="BW470" s="139"/>
      <c r="BX470" s="138"/>
      <c r="BY470" s="138"/>
      <c r="BZ470" s="138"/>
      <c r="CA470" s="139"/>
      <c r="CB470" s="138"/>
      <c r="CC470" s="138"/>
      <c r="CD470" s="138"/>
      <c r="CE470" s="139"/>
      <c r="CF470" s="168"/>
      <c r="CG470" s="143" t="str">
        <f t="shared" si="9"/>
        <v/>
      </c>
      <c r="CH470" s="143" t="str">
        <f t="shared" si="10"/>
        <v/>
      </c>
      <c r="CI470" s="217"/>
      <c r="CJ470" s="143" t="s">
        <v>1752</v>
      </c>
      <c r="CK470" s="163"/>
      <c r="CL470" s="209"/>
      <c r="CM470" s="210"/>
      <c r="CN470" s="210"/>
      <c r="CO470" s="169"/>
      <c r="CP470" s="169"/>
      <c r="CQ470" s="166"/>
    </row>
    <row r="471" spans="1:95" ht="15">
      <c r="A471" s="28">
        <v>470</v>
      </c>
      <c r="B471" s="133" t="s">
        <v>5350</v>
      </c>
      <c r="C471" s="211" t="s">
        <v>2037</v>
      </c>
      <c r="D471" s="129" t="s">
        <v>1750</v>
      </c>
      <c r="E471" s="128" t="s">
        <v>5929</v>
      </c>
      <c r="F471" s="130" t="s">
        <v>5932</v>
      </c>
      <c r="G471" s="131" t="s">
        <v>1727</v>
      </c>
      <c r="H471" s="132" t="s">
        <v>5944</v>
      </c>
      <c r="I471" s="133"/>
      <c r="J471" s="134" t="s">
        <v>2047</v>
      </c>
      <c r="K471" s="135" t="e">
        <f>VLOOKUP(J471,#REF!,3,0)</f>
        <v>#REF!</v>
      </c>
      <c r="L471" s="169"/>
      <c r="M471" s="137"/>
      <c r="N471" s="137"/>
      <c r="O471" s="136"/>
      <c r="P471" s="212">
        <v>45906</v>
      </c>
      <c r="Q471" s="213">
        <v>45906</v>
      </c>
      <c r="R471" s="141" t="str">
        <f ca="1">IF(ISBLANK(Q471),"N.A",DATEDIF($Q471,NOW(),"y")&amp;"."&amp;DATEDIF($Q471,NOW(),"ym"))</f>
        <v>0.2</v>
      </c>
      <c r="S471" s="142">
        <f ca="1">IF(ISBLANK(Q471),"N.A",DATEDIF($Q471,NOW(),"y"))</f>
        <v>0</v>
      </c>
      <c r="T471" s="143" t="str">
        <f ca="1">IF(S471&lt;2,"&lt;2",IF(AND(S471&gt;=2,S471&lt;=5),"2-5",IF(AND(S471&gt;5,S471&lt;=10),"6-10",IF(AND(S471&gt;10,S471&lt;=15),"11-15","&gt;15"))))</f>
        <v>&lt;2</v>
      </c>
      <c r="U471" s="138"/>
      <c r="V471" s="214" t="s">
        <v>5351</v>
      </c>
      <c r="W471" s="212">
        <v>30776</v>
      </c>
      <c r="X471" s="143">
        <f ca="1">IF(ISBLANK(W471),"di isi",DATEDIF(W471,NOW(),"y"))</f>
        <v>41</v>
      </c>
      <c r="Y471" s="143" t="str">
        <f ca="1">IF(X471&lt;18,"&lt;18",IF(AND(X471&gt;=18,X471&lt;=20),"18-20",IF(AND(X471&gt;=21,X471&lt;=30),"21-30",IF(AND(X471&gt;=31,X471&lt;=40),"31-40",IF(AND(X471&gt;=41,X471&lt;=50),"41-50",IF(AND(X471&gt;=51,X471&lt;=60),"51-60","&gt;60"))))))</f>
        <v>41-50</v>
      </c>
      <c r="Z471" s="138" t="s">
        <v>72</v>
      </c>
      <c r="AA471" s="138" t="s">
        <v>73</v>
      </c>
      <c r="AB471" s="145" t="s">
        <v>4365</v>
      </c>
      <c r="AC471" s="134" t="s">
        <v>106</v>
      </c>
      <c r="AD471" s="169" t="s">
        <v>108</v>
      </c>
      <c r="AE471" s="169" t="s">
        <v>123</v>
      </c>
      <c r="AF471" s="169"/>
      <c r="AG471" s="159"/>
      <c r="AH471" s="214"/>
      <c r="AI471" s="169" t="s">
        <v>5352</v>
      </c>
      <c r="AJ471" s="150" t="s">
        <v>5353</v>
      </c>
      <c r="AK471" s="151">
        <f>LEN(AJ471)</f>
        <v>16</v>
      </c>
      <c r="AL471" s="169" t="s">
        <v>5354</v>
      </c>
      <c r="AM471" s="169" t="s">
        <v>1849</v>
      </c>
      <c r="AN471" s="229" t="s">
        <v>5355</v>
      </c>
      <c r="AO471" s="229" t="s">
        <v>2820</v>
      </c>
      <c r="AP471" s="229" t="s">
        <v>2287</v>
      </c>
      <c r="AQ471" s="230" t="s">
        <v>81</v>
      </c>
      <c r="AR471" s="134"/>
      <c r="AS471" s="231" t="s">
        <v>5356</v>
      </c>
      <c r="AT471" s="159" t="s">
        <v>5357</v>
      </c>
      <c r="AU471" s="156" t="s">
        <v>5358</v>
      </c>
      <c r="AV471" s="156" t="s">
        <v>1738</v>
      </c>
      <c r="AW471" s="159" t="s">
        <v>5359</v>
      </c>
      <c r="AX471" s="169" t="s">
        <v>5360</v>
      </c>
      <c r="AY471" s="169" t="s">
        <v>1741</v>
      </c>
      <c r="AZ471" s="159" t="s">
        <v>5361</v>
      </c>
      <c r="BA471" s="208"/>
      <c r="BB471" s="136" t="s">
        <v>91</v>
      </c>
      <c r="BC471" s="218" t="s">
        <v>5362</v>
      </c>
      <c r="BD471" s="157" t="s">
        <v>5363</v>
      </c>
      <c r="BE471" s="159"/>
      <c r="BF471" s="138" t="s">
        <v>1743</v>
      </c>
      <c r="BG471" s="159" t="s">
        <v>5364</v>
      </c>
      <c r="BH471" s="138" t="s">
        <v>5365</v>
      </c>
      <c r="BI471" s="138" t="s">
        <v>1746</v>
      </c>
      <c r="BJ471" s="138" t="s">
        <v>2278</v>
      </c>
      <c r="BK471" s="139">
        <v>33238</v>
      </c>
      <c r="BL471" s="138" t="s">
        <v>5366</v>
      </c>
      <c r="BM471" s="138" t="s">
        <v>1746</v>
      </c>
      <c r="BN471" s="138" t="s">
        <v>5367</v>
      </c>
      <c r="BO471" s="139">
        <v>39529</v>
      </c>
      <c r="BP471" s="138" t="s">
        <v>5368</v>
      </c>
      <c r="BQ471" s="138" t="s">
        <v>1750</v>
      </c>
      <c r="BR471" s="138" t="s">
        <v>5355</v>
      </c>
      <c r="BS471" s="139">
        <v>40229</v>
      </c>
      <c r="BT471" s="138" t="s">
        <v>5369</v>
      </c>
      <c r="BU471" s="138" t="s">
        <v>1750</v>
      </c>
      <c r="BV471" s="138" t="s">
        <v>5355</v>
      </c>
      <c r="BW471" s="139">
        <v>41703</v>
      </c>
      <c r="BX471" s="138" t="s">
        <v>5370</v>
      </c>
      <c r="BY471" s="138" t="s">
        <v>1750</v>
      </c>
      <c r="BZ471" s="138" t="s">
        <v>5355</v>
      </c>
      <c r="CA471" s="139">
        <v>43328</v>
      </c>
      <c r="CB471" s="138"/>
      <c r="CC471" s="138"/>
      <c r="CD471" s="138"/>
      <c r="CE471" s="139"/>
      <c r="CF471" s="168"/>
      <c r="CG471" s="143" t="str">
        <f t="shared" si="9"/>
        <v/>
      </c>
      <c r="CH471" s="143" t="str">
        <f t="shared" si="10"/>
        <v/>
      </c>
      <c r="CI471" s="217"/>
      <c r="CJ471" s="143" t="s">
        <v>1752</v>
      </c>
      <c r="CK471" s="163"/>
      <c r="CL471" s="209"/>
      <c r="CM471" s="210"/>
      <c r="CN471" s="210"/>
      <c r="CO471" s="169"/>
      <c r="CP471" s="169"/>
      <c r="CQ471" s="166"/>
    </row>
    <row r="472" spans="1:95" ht="15">
      <c r="A472" s="103">
        <v>471</v>
      </c>
      <c r="B472" s="133" t="s">
        <v>5400</v>
      </c>
      <c r="C472" s="211" t="s">
        <v>5401</v>
      </c>
      <c r="D472" s="129" t="s">
        <v>1750</v>
      </c>
      <c r="E472" s="128" t="s">
        <v>5929</v>
      </c>
      <c r="F472" s="130" t="s">
        <v>5932</v>
      </c>
      <c r="G472" s="131" t="s">
        <v>1727</v>
      </c>
      <c r="H472" s="132" t="s">
        <v>5944</v>
      </c>
      <c r="I472" s="133"/>
      <c r="J472" s="134" t="s">
        <v>2047</v>
      </c>
      <c r="K472" s="135" t="e">
        <f>VLOOKUP(J472,#REF!,3,0)</f>
        <v>#REF!</v>
      </c>
      <c r="L472" s="169"/>
      <c r="M472" s="137"/>
      <c r="N472" s="137"/>
      <c r="O472" s="136"/>
      <c r="P472" s="212">
        <v>45917</v>
      </c>
      <c r="Q472" s="213">
        <v>45917</v>
      </c>
      <c r="R472" s="141" t="str">
        <f ca="1">IF(ISBLANK(Q472),"N.A",DATEDIF($Q472,NOW(),"y")&amp;"."&amp;DATEDIF($Q472,NOW(),"ym"))</f>
        <v>0.2</v>
      </c>
      <c r="S472" s="142">
        <f ca="1">IF(ISBLANK(Q472),"N.A",DATEDIF($Q472,NOW(),"y"))</f>
        <v>0</v>
      </c>
      <c r="T472" s="143" t="str">
        <f ca="1">IF(S472&lt;2,"&lt;2",IF(AND(S472&gt;=2,S472&lt;=5),"2-5",IF(AND(S472&gt;5,S472&lt;=10),"6-10",IF(AND(S472&gt;10,S472&lt;=15),"11-15","&gt;15"))))</f>
        <v>&lt;2</v>
      </c>
      <c r="U472" s="138"/>
      <c r="V472" s="214" t="s">
        <v>5402</v>
      </c>
      <c r="W472" s="212">
        <v>32073</v>
      </c>
      <c r="X472" s="143">
        <f ca="1">IF(ISBLANK(W472),"di isi",DATEDIF(W472,NOW(),"y"))</f>
        <v>38</v>
      </c>
      <c r="Y472" s="143" t="str">
        <f ca="1">IF(X472&lt;18,"&lt;18",IF(AND(X472&gt;=18,X472&lt;=20),"18-20",IF(AND(X472&gt;=21,X472&lt;=30),"21-30",IF(AND(X472&gt;=31,X472&lt;=40),"31-40",IF(AND(X472&gt;=41,X472&lt;=50),"41-50",IF(AND(X472&gt;=51,X472&lt;=60),"51-60","&gt;60"))))))</f>
        <v>31-40</v>
      </c>
      <c r="Z472" s="138" t="s">
        <v>72</v>
      </c>
      <c r="AA472" s="138" t="s">
        <v>73</v>
      </c>
      <c r="AB472" s="145" t="s">
        <v>4365</v>
      </c>
      <c r="AC472" s="134" t="s">
        <v>242</v>
      </c>
      <c r="AD472" s="169" t="s">
        <v>5403</v>
      </c>
      <c r="AE472" s="169" t="s">
        <v>215</v>
      </c>
      <c r="AF472" s="169"/>
      <c r="AG472" s="159"/>
      <c r="AH472" s="214"/>
      <c r="AI472" s="169" t="s">
        <v>5404</v>
      </c>
      <c r="AJ472" s="150" t="s">
        <v>5405</v>
      </c>
      <c r="AK472" s="151">
        <f>LEN(AJ472)</f>
        <v>16</v>
      </c>
      <c r="AL472" s="169" t="s">
        <v>5402</v>
      </c>
      <c r="AM472" s="169" t="s">
        <v>5406</v>
      </c>
      <c r="AN472" s="229" t="s">
        <v>5402</v>
      </c>
      <c r="AO472" s="229" t="s">
        <v>5407</v>
      </c>
      <c r="AP472" s="229" t="s">
        <v>3729</v>
      </c>
      <c r="AQ472" s="230" t="s">
        <v>81</v>
      </c>
      <c r="AR472" s="134"/>
      <c r="AS472" s="222" t="s">
        <v>5408</v>
      </c>
      <c r="AT472" s="159" t="s">
        <v>5409</v>
      </c>
      <c r="AU472" s="156" t="s">
        <v>5410</v>
      </c>
      <c r="AV472" s="156" t="s">
        <v>1774</v>
      </c>
      <c r="AW472" s="159" t="s">
        <v>5411</v>
      </c>
      <c r="AX472" s="169" t="s">
        <v>5412</v>
      </c>
      <c r="AY472" s="169" t="s">
        <v>1774</v>
      </c>
      <c r="AZ472" s="159" t="s">
        <v>5413</v>
      </c>
      <c r="BA472" s="208"/>
      <c r="BB472" s="136" t="s">
        <v>91</v>
      </c>
      <c r="BC472" s="218"/>
      <c r="BD472" s="183" t="s">
        <v>5414</v>
      </c>
      <c r="BE472" s="159"/>
      <c r="BF472" s="138" t="s">
        <v>1810</v>
      </c>
      <c r="BG472" s="159" t="s">
        <v>5415</v>
      </c>
      <c r="BH472" s="138"/>
      <c r="BI472" s="138"/>
      <c r="BJ472" s="138"/>
      <c r="BK472" s="139"/>
      <c r="BL472" s="138"/>
      <c r="BM472" s="138"/>
      <c r="BN472" s="138"/>
      <c r="BO472" s="139"/>
      <c r="BP472" s="138"/>
      <c r="BQ472" s="138"/>
      <c r="BR472" s="138"/>
      <c r="BS472" s="139"/>
      <c r="BT472" s="138"/>
      <c r="BU472" s="138"/>
      <c r="BV472" s="138"/>
      <c r="BW472" s="139"/>
      <c r="BX472" s="138"/>
      <c r="BY472" s="138"/>
      <c r="BZ472" s="138"/>
      <c r="CA472" s="139"/>
      <c r="CB472" s="138"/>
      <c r="CC472" s="138"/>
      <c r="CD472" s="138"/>
      <c r="CE472" s="139"/>
      <c r="CF472" s="168"/>
      <c r="CG472" s="143" t="str">
        <f t="shared" si="9"/>
        <v/>
      </c>
      <c r="CH472" s="143" t="str">
        <f t="shared" si="10"/>
        <v/>
      </c>
      <c r="CI472" s="217"/>
      <c r="CJ472" s="143" t="s">
        <v>1752</v>
      </c>
      <c r="CK472" s="163"/>
      <c r="CL472" s="209"/>
      <c r="CM472" s="210"/>
      <c r="CN472" s="210"/>
      <c r="CO472" s="169"/>
      <c r="CP472" s="169"/>
      <c r="CQ472" s="166"/>
    </row>
    <row r="473" spans="1:95" ht="29">
      <c r="A473" s="28">
        <v>472</v>
      </c>
      <c r="B473" s="127" t="s">
        <v>3559</v>
      </c>
      <c r="C473" s="128" t="s">
        <v>3560</v>
      </c>
      <c r="D473" s="129" t="s">
        <v>1750</v>
      </c>
      <c r="E473" s="128" t="s">
        <v>5929</v>
      </c>
      <c r="F473" s="130" t="s">
        <v>5932</v>
      </c>
      <c r="G473" s="131" t="s">
        <v>1727</v>
      </c>
      <c r="H473" s="132" t="s">
        <v>5950</v>
      </c>
      <c r="I473" s="133"/>
      <c r="J473" s="134"/>
      <c r="K473" s="135"/>
      <c r="L473" s="136"/>
      <c r="M473" s="137"/>
      <c r="N473" s="138"/>
      <c r="O473" s="136"/>
      <c r="P473" s="168">
        <v>45881</v>
      </c>
      <c r="Q473" s="140">
        <v>45881</v>
      </c>
      <c r="R473" s="141"/>
      <c r="S473" s="142"/>
      <c r="T473" s="143"/>
      <c r="U473" s="138"/>
      <c r="V473" s="144" t="s">
        <v>2052</v>
      </c>
      <c r="W473" s="140">
        <v>35949</v>
      </c>
      <c r="X473" s="143">
        <f ca="1">IF(ISBLANK(W473),"di isi",DATEDIF(W473,NOW(),"y"))</f>
        <v>27</v>
      </c>
      <c r="Y473" s="143" t="str">
        <f ca="1">IF(X473&lt;18,"&lt;18",IF(AND(X473&gt;=18,X473&lt;=20),"18-20",IF(AND(X473&gt;=21,X473&lt;=30),"21-30",IF(AND(X473&gt;=31,X473&lt;=40),"31-40",IF(AND(X473&gt;=41,X473&lt;=50),"41-50",IF(AND(X473&gt;=51,X473&lt;=60),"51-60","&gt;60"))))))</f>
        <v>21-30</v>
      </c>
      <c r="Z473" s="138" t="s">
        <v>72</v>
      </c>
      <c r="AA473" s="138" t="s">
        <v>73</v>
      </c>
      <c r="AB473" s="145" t="s">
        <v>74</v>
      </c>
      <c r="AC473" s="134" t="s">
        <v>184</v>
      </c>
      <c r="AD473" s="146" t="s">
        <v>2189</v>
      </c>
      <c r="AE473" s="146" t="s">
        <v>962</v>
      </c>
      <c r="AF473" s="147"/>
      <c r="AG473" s="148"/>
      <c r="AH473" s="148"/>
      <c r="AI473" s="149" t="s">
        <v>3561</v>
      </c>
      <c r="AJ473" s="144" t="s">
        <v>3562</v>
      </c>
      <c r="AK473" s="151">
        <f>LEN(AJ473)</f>
        <v>16</v>
      </c>
      <c r="AL473" s="130" t="s">
        <v>2551</v>
      </c>
      <c r="AM473" s="146" t="s">
        <v>1734</v>
      </c>
      <c r="AN473" s="146" t="s">
        <v>2551</v>
      </c>
      <c r="AO473" s="146" t="s">
        <v>3563</v>
      </c>
      <c r="AP473" s="146" t="s">
        <v>524</v>
      </c>
      <c r="AQ473" s="169" t="s">
        <v>81</v>
      </c>
      <c r="AR473" s="134"/>
      <c r="AS473" s="154" t="s">
        <v>3564</v>
      </c>
      <c r="AT473" s="155" t="s">
        <v>3565</v>
      </c>
      <c r="AU473" s="156" t="s">
        <v>3566</v>
      </c>
      <c r="AV473" s="156" t="s">
        <v>1738</v>
      </c>
      <c r="AW473" s="159" t="s">
        <v>3567</v>
      </c>
      <c r="AX473" s="169" t="s">
        <v>3568</v>
      </c>
      <c r="AY473" s="169" t="s">
        <v>1741</v>
      </c>
      <c r="AZ473" s="159" t="s">
        <v>3567</v>
      </c>
      <c r="BA473" s="169"/>
      <c r="BB473" s="136" t="s">
        <v>91</v>
      </c>
      <c r="BC473" s="160">
        <v>936341122833000</v>
      </c>
      <c r="BD473" s="183" t="s">
        <v>3569</v>
      </c>
      <c r="BE473" s="159"/>
      <c r="BF473" s="138" t="s">
        <v>1743</v>
      </c>
      <c r="BG473" s="159" t="s">
        <v>3570</v>
      </c>
      <c r="BH473" s="138" t="s">
        <v>3571</v>
      </c>
      <c r="BI473" s="161" t="s">
        <v>1746</v>
      </c>
      <c r="BJ473" s="161" t="s">
        <v>2551</v>
      </c>
      <c r="BK473" s="139">
        <v>36973</v>
      </c>
      <c r="BL473" s="138" t="s">
        <v>3572</v>
      </c>
      <c r="BM473" s="138" t="s">
        <v>1750</v>
      </c>
      <c r="BN473" s="138" t="s">
        <v>2744</v>
      </c>
      <c r="BO473" s="139">
        <v>45097</v>
      </c>
      <c r="BP473" s="138"/>
      <c r="BQ473" s="138"/>
      <c r="BR473" s="138"/>
      <c r="BS473" s="139"/>
      <c r="BT473" s="138"/>
      <c r="BU473" s="138"/>
      <c r="BV473" s="138"/>
      <c r="BW473" s="139"/>
      <c r="BX473" s="138"/>
      <c r="BY473" s="138"/>
      <c r="BZ473" s="138"/>
      <c r="CA473" s="139"/>
      <c r="CB473" s="138"/>
      <c r="CC473" s="138"/>
      <c r="CD473" s="138"/>
      <c r="CE473" s="139"/>
      <c r="CF473" s="168"/>
      <c r="CG473" s="143" t="str">
        <f t="shared" si="9"/>
        <v/>
      </c>
      <c r="CH473" s="143" t="str">
        <f t="shared" si="10"/>
        <v/>
      </c>
      <c r="CI473" s="217"/>
      <c r="CJ473" s="143" t="s">
        <v>1752</v>
      </c>
      <c r="CK473" s="163"/>
      <c r="CL473" s="209"/>
      <c r="CM473" s="210"/>
      <c r="CN473" s="210"/>
      <c r="CO473" s="169"/>
      <c r="CP473" s="169"/>
      <c r="CQ473" s="166"/>
    </row>
    <row r="474" spans="1:95" ht="15">
      <c r="A474" s="28">
        <v>473</v>
      </c>
      <c r="B474" s="133" t="s">
        <v>4906</v>
      </c>
      <c r="C474" s="211" t="s">
        <v>4907</v>
      </c>
      <c r="D474" s="129" t="s">
        <v>1750</v>
      </c>
      <c r="E474" s="128" t="s">
        <v>5929</v>
      </c>
      <c r="F474" s="130" t="s">
        <v>5933</v>
      </c>
      <c r="G474" s="174" t="s">
        <v>1998</v>
      </c>
      <c r="H474" s="179" t="s">
        <v>5945</v>
      </c>
      <c r="I474" s="133"/>
      <c r="J474" s="134"/>
      <c r="K474" s="135"/>
      <c r="L474" s="169"/>
      <c r="M474" s="137"/>
      <c r="N474" s="137"/>
      <c r="O474" s="136"/>
      <c r="P474" s="212">
        <v>45901</v>
      </c>
      <c r="Q474" s="213">
        <v>45901</v>
      </c>
      <c r="R474" s="141"/>
      <c r="S474" s="142"/>
      <c r="T474" s="143"/>
      <c r="U474" s="138"/>
      <c r="V474" s="214" t="s">
        <v>1101</v>
      </c>
      <c r="W474" s="212">
        <v>38941</v>
      </c>
      <c r="X474" s="143">
        <f ca="1">IF(ISBLANK(W474),"di isi",DATEDIF(W474,NOW(),"y"))</f>
        <v>19</v>
      </c>
      <c r="Y474" s="143" t="str">
        <f ca="1">IF(X474&lt;18,"&lt;18",IF(AND(X474&gt;=18,X474&lt;=20),"18-20",IF(AND(X474&gt;=21,X474&lt;=30),"21-30",IF(AND(X474&gt;=31,X474&lt;=40),"31-40",IF(AND(X474&gt;=41,X474&lt;=50),"41-50",IF(AND(X474&gt;=51,X474&lt;=60),"51-60","&gt;60"))))))</f>
        <v>18-20</v>
      </c>
      <c r="Z474" s="138" t="s">
        <v>72</v>
      </c>
      <c r="AA474" s="138" t="s">
        <v>73</v>
      </c>
      <c r="AB474" s="145" t="s">
        <v>4365</v>
      </c>
      <c r="AC474" s="134" t="s">
        <v>184</v>
      </c>
      <c r="AD474" s="169" t="s">
        <v>4908</v>
      </c>
      <c r="AE474" s="169" t="s">
        <v>1730</v>
      </c>
      <c r="AF474" s="169"/>
      <c r="AG474" s="159"/>
      <c r="AH474" s="214"/>
      <c r="AI474" s="169" t="s">
        <v>4225</v>
      </c>
      <c r="AJ474" s="150" t="s">
        <v>4909</v>
      </c>
      <c r="AK474" s="151">
        <f>LEN(AJ474)</f>
        <v>16</v>
      </c>
      <c r="AL474" s="169" t="s">
        <v>3847</v>
      </c>
      <c r="AM474" s="169" t="s">
        <v>2635</v>
      </c>
      <c r="AN474" s="229" t="s">
        <v>1101</v>
      </c>
      <c r="AO474" s="229" t="s">
        <v>1102</v>
      </c>
      <c r="AP474" s="229" t="s">
        <v>80</v>
      </c>
      <c r="AQ474" s="230" t="s">
        <v>81</v>
      </c>
      <c r="AR474" s="134"/>
      <c r="AS474" s="222" t="s">
        <v>4910</v>
      </c>
      <c r="AT474" s="159" t="s">
        <v>3851</v>
      </c>
      <c r="AU474" s="156" t="s">
        <v>3925</v>
      </c>
      <c r="AV474" s="156" t="s">
        <v>4232</v>
      </c>
      <c r="AW474" s="159" t="s">
        <v>3849</v>
      </c>
      <c r="AX474" s="169" t="s">
        <v>4911</v>
      </c>
      <c r="AY474" s="169" t="s">
        <v>4597</v>
      </c>
      <c r="AZ474" s="159" t="s">
        <v>3851</v>
      </c>
      <c r="BA474" s="208"/>
      <c r="BB474" s="136" t="s">
        <v>91</v>
      </c>
      <c r="BC474" s="218">
        <v>7401101208060000</v>
      </c>
      <c r="BD474" s="241" t="s">
        <v>3040</v>
      </c>
      <c r="BE474" s="159"/>
      <c r="BF474" s="138" t="s">
        <v>1810</v>
      </c>
      <c r="BG474" s="159" t="s">
        <v>4912</v>
      </c>
      <c r="BH474" s="138"/>
      <c r="BI474" s="138"/>
      <c r="BJ474" s="138"/>
      <c r="BK474" s="139"/>
      <c r="BL474" s="138"/>
      <c r="BM474" s="138"/>
      <c r="BN474" s="138"/>
      <c r="BO474" s="139"/>
      <c r="BP474" s="138"/>
      <c r="BQ474" s="138"/>
      <c r="BR474" s="138"/>
      <c r="BS474" s="139"/>
      <c r="BT474" s="138"/>
      <c r="BU474" s="138"/>
      <c r="BV474" s="138"/>
      <c r="BW474" s="139"/>
      <c r="BX474" s="138"/>
      <c r="BY474" s="138"/>
      <c r="BZ474" s="138"/>
      <c r="CA474" s="139"/>
      <c r="CB474" s="138"/>
      <c r="CC474" s="138"/>
      <c r="CD474" s="138"/>
      <c r="CE474" s="139"/>
      <c r="CF474" s="168"/>
      <c r="CG474" s="143" t="str">
        <f t="shared" si="9"/>
        <v/>
      </c>
      <c r="CH474" s="143" t="str">
        <f t="shared" si="10"/>
        <v/>
      </c>
      <c r="CI474" s="217"/>
      <c r="CJ474" s="143" t="s">
        <v>1752</v>
      </c>
      <c r="CK474" s="163"/>
      <c r="CL474" s="209"/>
      <c r="CM474" s="210"/>
      <c r="CN474" s="210"/>
      <c r="CO474" s="169"/>
      <c r="CP474" s="169"/>
      <c r="CQ474" s="166"/>
    </row>
    <row r="475" spans="1:95" ht="15">
      <c r="A475" s="103">
        <v>474</v>
      </c>
      <c r="B475" s="133" t="s">
        <v>4913</v>
      </c>
      <c r="C475" s="211" t="s">
        <v>4914</v>
      </c>
      <c r="D475" s="129" t="s">
        <v>1750</v>
      </c>
      <c r="E475" s="128" t="s">
        <v>5929</v>
      </c>
      <c r="F475" s="130" t="s">
        <v>5933</v>
      </c>
      <c r="G475" s="174" t="s">
        <v>1998</v>
      </c>
      <c r="H475" s="179" t="s">
        <v>5945</v>
      </c>
      <c r="I475" s="133"/>
      <c r="J475" s="134"/>
      <c r="K475" s="135"/>
      <c r="L475" s="169"/>
      <c r="M475" s="137"/>
      <c r="N475" s="137"/>
      <c r="O475" s="136"/>
      <c r="P475" s="212">
        <v>45901</v>
      </c>
      <c r="Q475" s="213">
        <v>45901</v>
      </c>
      <c r="R475" s="141"/>
      <c r="S475" s="142"/>
      <c r="T475" s="143"/>
      <c r="U475" s="138"/>
      <c r="V475" s="214" t="s">
        <v>110</v>
      </c>
      <c r="W475" s="212">
        <v>32444</v>
      </c>
      <c r="X475" s="143">
        <f ca="1">IF(ISBLANK(W475),"di isi",DATEDIF(W475,NOW(),"y"))</f>
        <v>37</v>
      </c>
      <c r="Y475" s="143" t="str">
        <f ca="1">IF(X475&lt;18,"&lt;18",IF(AND(X475&gt;=18,X475&lt;=20),"18-20",IF(AND(X475&gt;=21,X475&lt;=30),"21-30",IF(AND(X475&gt;=31,X475&lt;=40),"31-40",IF(AND(X475&gt;=41,X475&lt;=50),"41-50",IF(AND(X475&gt;=51,X475&lt;=60),"51-60","&gt;60"))))))</f>
        <v>31-40</v>
      </c>
      <c r="Z475" s="138" t="s">
        <v>72</v>
      </c>
      <c r="AA475" s="138" t="s">
        <v>73</v>
      </c>
      <c r="AB475" s="145" t="s">
        <v>4365</v>
      </c>
      <c r="AC475" s="134" t="s">
        <v>106</v>
      </c>
      <c r="AD475" s="169" t="s">
        <v>108</v>
      </c>
      <c r="AE475" s="169" t="s">
        <v>123</v>
      </c>
      <c r="AF475" s="169"/>
      <c r="AG475" s="159"/>
      <c r="AH475" s="214"/>
      <c r="AI475" s="169" t="s">
        <v>4915</v>
      </c>
      <c r="AJ475" s="150" t="s">
        <v>4916</v>
      </c>
      <c r="AK475" s="151">
        <f>LEN(AJ475)</f>
        <v>16</v>
      </c>
      <c r="AL475" s="169" t="s">
        <v>1888</v>
      </c>
      <c r="AM475" s="169" t="s">
        <v>1889</v>
      </c>
      <c r="AN475" s="229" t="s">
        <v>110</v>
      </c>
      <c r="AO475" s="229" t="s">
        <v>111</v>
      </c>
      <c r="AP475" s="229" t="s">
        <v>80</v>
      </c>
      <c r="AQ475" s="230" t="s">
        <v>81</v>
      </c>
      <c r="AR475" s="134"/>
      <c r="AS475" s="222" t="s">
        <v>4917</v>
      </c>
      <c r="AT475" s="159" t="s">
        <v>4918</v>
      </c>
      <c r="AU475" s="156" t="s">
        <v>4919</v>
      </c>
      <c r="AV475" s="156" t="s">
        <v>3535</v>
      </c>
      <c r="AW475" s="159" t="s">
        <v>4920</v>
      </c>
      <c r="AX475" s="169" t="s">
        <v>4921</v>
      </c>
      <c r="AY475" s="169" t="s">
        <v>3283</v>
      </c>
      <c r="AZ475" s="159" t="s">
        <v>4922</v>
      </c>
      <c r="BA475" s="208"/>
      <c r="BB475" s="136" t="s">
        <v>91</v>
      </c>
      <c r="BC475" s="218" t="s">
        <v>4923</v>
      </c>
      <c r="BD475" s="157" t="s">
        <v>4924</v>
      </c>
      <c r="BE475" s="159"/>
      <c r="BF475" s="227" t="s">
        <v>1810</v>
      </c>
      <c r="BG475" s="159" t="s">
        <v>4925</v>
      </c>
      <c r="BH475" s="138"/>
      <c r="BI475" s="138"/>
      <c r="BJ475" s="138"/>
      <c r="BK475" s="139"/>
      <c r="BL475" s="138"/>
      <c r="BM475" s="138"/>
      <c r="BN475" s="138"/>
      <c r="BO475" s="139"/>
      <c r="BP475" s="138"/>
      <c r="BQ475" s="138"/>
      <c r="BR475" s="138"/>
      <c r="BS475" s="139"/>
      <c r="BT475" s="138"/>
      <c r="BU475" s="138"/>
      <c r="BV475" s="138"/>
      <c r="BW475" s="139"/>
      <c r="BX475" s="138"/>
      <c r="BY475" s="138"/>
      <c r="BZ475" s="138"/>
      <c r="CA475" s="139"/>
      <c r="CB475" s="138"/>
      <c r="CC475" s="138"/>
      <c r="CD475" s="138"/>
      <c r="CE475" s="139"/>
      <c r="CF475" s="168"/>
      <c r="CG475" s="143" t="str">
        <f t="shared" si="9"/>
        <v/>
      </c>
      <c r="CH475" s="143" t="str">
        <f t="shared" si="10"/>
        <v/>
      </c>
      <c r="CI475" s="217"/>
      <c r="CJ475" s="143" t="s">
        <v>1752</v>
      </c>
      <c r="CK475" s="163"/>
      <c r="CL475" s="209"/>
      <c r="CM475" s="210"/>
      <c r="CN475" s="210"/>
      <c r="CO475" s="169"/>
      <c r="CP475" s="169"/>
      <c r="CQ475" s="166"/>
    </row>
    <row r="476" spans="1:95" ht="15">
      <c r="A476" s="28">
        <v>475</v>
      </c>
      <c r="B476" s="133" t="s">
        <v>4926</v>
      </c>
      <c r="C476" s="211" t="s">
        <v>4927</v>
      </c>
      <c r="D476" s="129" t="s">
        <v>1750</v>
      </c>
      <c r="E476" s="128" t="s">
        <v>5929</v>
      </c>
      <c r="F476" s="130" t="s">
        <v>5933</v>
      </c>
      <c r="G476" s="174" t="s">
        <v>1998</v>
      </c>
      <c r="H476" s="179" t="s">
        <v>5945</v>
      </c>
      <c r="I476" s="133"/>
      <c r="J476" s="134"/>
      <c r="K476" s="135"/>
      <c r="L476" s="169"/>
      <c r="M476" s="137"/>
      <c r="N476" s="137"/>
      <c r="O476" s="136"/>
      <c r="P476" s="212">
        <v>45901</v>
      </c>
      <c r="Q476" s="213">
        <v>45901</v>
      </c>
      <c r="R476" s="141"/>
      <c r="S476" s="142"/>
      <c r="T476" s="143"/>
      <c r="U476" s="138"/>
      <c r="V476" s="214" t="s">
        <v>440</v>
      </c>
      <c r="W476" s="212">
        <v>38659</v>
      </c>
      <c r="X476" s="143">
        <f ca="1">IF(ISBLANK(W476),"di isi",DATEDIF(W476,NOW(),"y"))</f>
        <v>20</v>
      </c>
      <c r="Y476" s="143" t="str">
        <f ca="1">IF(X476&lt;18,"&lt;18",IF(AND(X476&gt;=18,X476&lt;=20),"18-20",IF(AND(X476&gt;=21,X476&lt;=30),"21-30",IF(AND(X476&gt;=31,X476&lt;=40),"31-40",IF(AND(X476&gt;=41,X476&lt;=50),"41-50",IF(AND(X476&gt;=51,X476&lt;=60),"51-60","&gt;60"))))))</f>
        <v>18-20</v>
      </c>
      <c r="Z476" s="138" t="s">
        <v>72</v>
      </c>
      <c r="AA476" s="138" t="s">
        <v>73</v>
      </c>
      <c r="AB476" s="145" t="s">
        <v>4365</v>
      </c>
      <c r="AC476" s="134" t="s">
        <v>184</v>
      </c>
      <c r="AD476" s="169" t="s">
        <v>930</v>
      </c>
      <c r="AE476" s="169" t="s">
        <v>962</v>
      </c>
      <c r="AF476" s="169"/>
      <c r="AG476" s="159"/>
      <c r="AH476" s="214"/>
      <c r="AI476" s="169" t="s">
        <v>4928</v>
      </c>
      <c r="AJ476" s="150" t="s">
        <v>4929</v>
      </c>
      <c r="AK476" s="151">
        <f>LEN(AJ476)</f>
        <v>16</v>
      </c>
      <c r="AL476" s="169" t="s">
        <v>3877</v>
      </c>
      <c r="AM476" s="169" t="s">
        <v>507</v>
      </c>
      <c r="AN476" s="229" t="s">
        <v>1223</v>
      </c>
      <c r="AO476" s="229" t="s">
        <v>126</v>
      </c>
      <c r="AP476" s="229" t="s">
        <v>80</v>
      </c>
      <c r="AQ476" s="230" t="s">
        <v>81</v>
      </c>
      <c r="AR476" s="134"/>
      <c r="AS476" s="222" t="s">
        <v>4930</v>
      </c>
      <c r="AT476" s="159" t="s">
        <v>4931</v>
      </c>
      <c r="AU476" s="156" t="s">
        <v>4932</v>
      </c>
      <c r="AV476" s="156" t="s">
        <v>4933</v>
      </c>
      <c r="AW476" s="159" t="s">
        <v>4934</v>
      </c>
      <c r="AX476" s="169" t="s">
        <v>4935</v>
      </c>
      <c r="AY476" s="169" t="s">
        <v>4597</v>
      </c>
      <c r="AZ476" s="159" t="s">
        <v>4936</v>
      </c>
      <c r="BA476" s="208"/>
      <c r="BB476" s="136" t="s">
        <v>91</v>
      </c>
      <c r="BC476" s="218"/>
      <c r="BD476" s="159" t="s">
        <v>4937</v>
      </c>
      <c r="BE476" s="159"/>
      <c r="BF476" s="138" t="s">
        <v>1810</v>
      </c>
      <c r="BG476" s="159" t="s">
        <v>4938</v>
      </c>
      <c r="BH476" s="138"/>
      <c r="BI476" s="138"/>
      <c r="BJ476" s="138"/>
      <c r="BK476" s="139"/>
      <c r="BL476" s="138"/>
      <c r="BM476" s="138"/>
      <c r="BN476" s="138"/>
      <c r="BO476" s="139"/>
      <c r="BP476" s="138"/>
      <c r="BQ476" s="138"/>
      <c r="BR476" s="138"/>
      <c r="BS476" s="139"/>
      <c r="BT476" s="138"/>
      <c r="BU476" s="138"/>
      <c r="BV476" s="138"/>
      <c r="BW476" s="139"/>
      <c r="BX476" s="138"/>
      <c r="BY476" s="138"/>
      <c r="BZ476" s="138"/>
      <c r="CA476" s="139"/>
      <c r="CB476" s="138"/>
      <c r="CC476" s="138"/>
      <c r="CD476" s="138"/>
      <c r="CE476" s="139"/>
      <c r="CF476" s="168"/>
      <c r="CG476" s="143" t="str">
        <f t="shared" si="9"/>
        <v/>
      </c>
      <c r="CH476" s="143" t="str">
        <f t="shared" si="10"/>
        <v/>
      </c>
      <c r="CI476" s="217"/>
      <c r="CJ476" s="143" t="s">
        <v>1752</v>
      </c>
      <c r="CK476" s="163"/>
      <c r="CL476" s="209"/>
      <c r="CM476" s="210"/>
      <c r="CN476" s="210"/>
      <c r="CO476" s="169"/>
      <c r="CP476" s="169"/>
      <c r="CQ476" s="166"/>
    </row>
    <row r="477" spans="1:95" ht="15">
      <c r="A477" s="28">
        <v>476</v>
      </c>
      <c r="B477" s="133" t="s">
        <v>4939</v>
      </c>
      <c r="C477" s="211" t="s">
        <v>4940</v>
      </c>
      <c r="D477" s="129" t="s">
        <v>1750</v>
      </c>
      <c r="E477" s="128" t="s">
        <v>5929</v>
      </c>
      <c r="F477" s="130" t="s">
        <v>5933</v>
      </c>
      <c r="G477" s="174" t="s">
        <v>1998</v>
      </c>
      <c r="H477" s="179" t="s">
        <v>5945</v>
      </c>
      <c r="I477" s="133"/>
      <c r="J477" s="134"/>
      <c r="K477" s="135"/>
      <c r="L477" s="169"/>
      <c r="M477" s="137"/>
      <c r="N477" s="137"/>
      <c r="O477" s="136"/>
      <c r="P477" s="212">
        <v>45901</v>
      </c>
      <c r="Q477" s="213">
        <v>45901</v>
      </c>
      <c r="R477" s="141"/>
      <c r="S477" s="142"/>
      <c r="T477" s="143"/>
      <c r="U477" s="138"/>
      <c r="V477" s="214" t="s">
        <v>819</v>
      </c>
      <c r="W477" s="212">
        <v>36346</v>
      </c>
      <c r="X477" s="143">
        <f ca="1">IF(ISBLANK(W477),"di isi",DATEDIF(W477,NOW(),"y"))</f>
        <v>26</v>
      </c>
      <c r="Y477" s="143" t="str">
        <f ca="1">IF(X477&lt;18,"&lt;18",IF(AND(X477&gt;=18,X477&lt;=20),"18-20",IF(AND(X477&gt;=21,X477&lt;=30),"21-30",IF(AND(X477&gt;=31,X477&lt;=40),"31-40",IF(AND(X477&gt;=41,X477&lt;=50),"41-50",IF(AND(X477&gt;=51,X477&lt;=60),"51-60","&gt;60"))))))</f>
        <v>21-30</v>
      </c>
      <c r="Z477" s="138" t="s">
        <v>72</v>
      </c>
      <c r="AA477" s="138" t="s">
        <v>73</v>
      </c>
      <c r="AB477" s="145" t="s">
        <v>4365</v>
      </c>
      <c r="AC477" s="134" t="s">
        <v>106</v>
      </c>
      <c r="AD477" s="169" t="s">
        <v>1972</v>
      </c>
      <c r="AE477" s="169" t="s">
        <v>123</v>
      </c>
      <c r="AF477" s="169"/>
      <c r="AG477" s="159"/>
      <c r="AH477" s="214"/>
      <c r="AI477" s="169" t="s">
        <v>4941</v>
      </c>
      <c r="AJ477" s="150" t="s">
        <v>4942</v>
      </c>
      <c r="AK477" s="151">
        <f>LEN(AJ477)</f>
        <v>16</v>
      </c>
      <c r="AL477" s="169" t="s">
        <v>4943</v>
      </c>
      <c r="AM477" s="169" t="s">
        <v>1767</v>
      </c>
      <c r="AN477" s="229" t="s">
        <v>819</v>
      </c>
      <c r="AO477" s="229" t="s">
        <v>275</v>
      </c>
      <c r="AP477" s="229" t="s">
        <v>80</v>
      </c>
      <c r="AQ477" s="230" t="s">
        <v>81</v>
      </c>
      <c r="AR477" s="134"/>
      <c r="AS477" s="222" t="s">
        <v>4944</v>
      </c>
      <c r="AT477" s="159" t="s">
        <v>4945</v>
      </c>
      <c r="AU477" s="156" t="s">
        <v>4946</v>
      </c>
      <c r="AV477" s="156" t="s">
        <v>1854</v>
      </c>
      <c r="AW477" s="159" t="s">
        <v>4947</v>
      </c>
      <c r="AX477" s="169" t="s">
        <v>4948</v>
      </c>
      <c r="AY477" s="169" t="s">
        <v>1738</v>
      </c>
      <c r="AZ477" s="159" t="s">
        <v>4949</v>
      </c>
      <c r="BA477" s="208"/>
      <c r="BB477" s="136" t="s">
        <v>91</v>
      </c>
      <c r="BC477" s="218"/>
      <c r="BD477" s="183" t="s">
        <v>4950</v>
      </c>
      <c r="BE477" s="159"/>
      <c r="BF477" s="138" t="s">
        <v>1743</v>
      </c>
      <c r="BG477" s="159" t="s">
        <v>4951</v>
      </c>
      <c r="BH477" s="138" t="s">
        <v>4952</v>
      </c>
      <c r="BI477" s="138" t="s">
        <v>1746</v>
      </c>
      <c r="BJ477" s="138" t="s">
        <v>4953</v>
      </c>
      <c r="BK477" s="139">
        <v>36656</v>
      </c>
      <c r="BL477" s="138" t="s">
        <v>4954</v>
      </c>
      <c r="BM477" s="138" t="s">
        <v>1746</v>
      </c>
      <c r="BN477" s="138" t="s">
        <v>4955</v>
      </c>
      <c r="BO477" s="139">
        <v>43653</v>
      </c>
      <c r="BP477" s="138"/>
      <c r="BQ477" s="138"/>
      <c r="BR477" s="138"/>
      <c r="BS477" s="139"/>
      <c r="BT477" s="138"/>
      <c r="BU477" s="138"/>
      <c r="BV477" s="138"/>
      <c r="BW477" s="139"/>
      <c r="BX477" s="138"/>
      <c r="BY477" s="138"/>
      <c r="BZ477" s="138"/>
      <c r="CA477" s="139"/>
      <c r="CB477" s="138"/>
      <c r="CC477" s="138"/>
      <c r="CD477" s="138"/>
      <c r="CE477" s="139"/>
      <c r="CF477" s="168"/>
      <c r="CG477" s="143" t="str">
        <f t="shared" si="9"/>
        <v/>
      </c>
      <c r="CH477" s="143" t="str">
        <f t="shared" si="10"/>
        <v/>
      </c>
      <c r="CI477" s="217"/>
      <c r="CJ477" s="143" t="s">
        <v>1752</v>
      </c>
      <c r="CK477" s="163"/>
      <c r="CL477" s="209"/>
      <c r="CM477" s="210"/>
      <c r="CN477" s="210"/>
      <c r="CO477" s="169"/>
      <c r="CP477" s="169"/>
      <c r="CQ477" s="166"/>
    </row>
    <row r="478" spans="1:95" ht="29">
      <c r="A478" s="103">
        <v>477</v>
      </c>
      <c r="B478" s="127" t="s">
        <v>2937</v>
      </c>
      <c r="C478" s="128" t="s">
        <v>2938</v>
      </c>
      <c r="D478" s="129" t="s">
        <v>1750</v>
      </c>
      <c r="E478" s="128" t="s">
        <v>5929</v>
      </c>
      <c r="F478" s="33" t="s">
        <v>1678</v>
      </c>
      <c r="G478" s="132" t="s">
        <v>2939</v>
      </c>
      <c r="H478" s="179" t="s">
        <v>5945</v>
      </c>
      <c r="I478" s="133"/>
      <c r="J478" s="134"/>
      <c r="K478" s="135"/>
      <c r="L478" s="136"/>
      <c r="M478" s="137"/>
      <c r="N478" s="138"/>
      <c r="O478" s="136"/>
      <c r="P478" s="168">
        <v>45753</v>
      </c>
      <c r="Q478" s="140">
        <v>45753</v>
      </c>
      <c r="R478" s="141"/>
      <c r="S478" s="142"/>
      <c r="T478" s="143"/>
      <c r="U478" s="138"/>
      <c r="V478" s="144" t="s">
        <v>2940</v>
      </c>
      <c r="W478" s="140">
        <v>35816</v>
      </c>
      <c r="X478" s="143">
        <f ca="1">IF(ISBLANK(W478),"di isi",DATEDIF(W478,NOW(),"y"))</f>
        <v>27</v>
      </c>
      <c r="Y478" s="143" t="str">
        <f ca="1">IF(X478&lt;18,"&lt;18",IF(AND(X478&gt;=18,X478&lt;=20),"18-20",IF(AND(X478&gt;=21,X478&lt;=30),"21-30",IF(AND(X478&gt;=31,X478&lt;=40),"31-40",IF(AND(X478&gt;=41,X478&lt;=50),"41-50",IF(AND(X478&gt;=51,X478&lt;=60),"51-60","&gt;60"))))))</f>
        <v>21-30</v>
      </c>
      <c r="Z478" s="138" t="s">
        <v>72</v>
      </c>
      <c r="AA478" s="138" t="s">
        <v>73</v>
      </c>
      <c r="AB478" s="145" t="s">
        <v>74</v>
      </c>
      <c r="AC478" s="134" t="s">
        <v>184</v>
      </c>
      <c r="AD478" s="146" t="s">
        <v>2941</v>
      </c>
      <c r="AE478" s="146" t="s">
        <v>1905</v>
      </c>
      <c r="AF478" s="147"/>
      <c r="AG478" s="148"/>
      <c r="AH478" s="148"/>
      <c r="AI478" s="149" t="s">
        <v>2942</v>
      </c>
      <c r="AJ478" s="144" t="s">
        <v>2943</v>
      </c>
      <c r="AK478" s="151">
        <f>LEN(AJ478)</f>
        <v>16</v>
      </c>
      <c r="AL478" s="130" t="s">
        <v>2022</v>
      </c>
      <c r="AM478" s="146" t="s">
        <v>1734</v>
      </c>
      <c r="AN478" s="146" t="s">
        <v>579</v>
      </c>
      <c r="AO478" s="146" t="s">
        <v>253</v>
      </c>
      <c r="AP478" s="146" t="s">
        <v>80</v>
      </c>
      <c r="AQ478" s="169" t="s">
        <v>81</v>
      </c>
      <c r="AR478" s="134"/>
      <c r="AS478" s="154" t="s">
        <v>2944</v>
      </c>
      <c r="AT478" s="155" t="s">
        <v>2945</v>
      </c>
      <c r="AU478" s="156" t="s">
        <v>2946</v>
      </c>
      <c r="AV478" s="156" t="s">
        <v>1963</v>
      </c>
      <c r="AW478" s="159" t="s">
        <v>2947</v>
      </c>
      <c r="AX478" s="169" t="s">
        <v>2948</v>
      </c>
      <c r="AY478" s="169" t="s">
        <v>1738</v>
      </c>
      <c r="AZ478" s="159" t="s">
        <v>2949</v>
      </c>
      <c r="BA478" s="169"/>
      <c r="BB478" s="136" t="s">
        <v>91</v>
      </c>
      <c r="BC478" s="160"/>
      <c r="BD478" s="159" t="s">
        <v>2950</v>
      </c>
      <c r="BE478" s="159"/>
      <c r="BF478" s="138" t="s">
        <v>1743</v>
      </c>
      <c r="BG478" s="159" t="s">
        <v>2951</v>
      </c>
      <c r="BH478" s="138" t="s">
        <v>2952</v>
      </c>
      <c r="BI478" s="161" t="s">
        <v>1746</v>
      </c>
      <c r="BJ478" s="161" t="s">
        <v>2953</v>
      </c>
      <c r="BK478" s="139">
        <v>35197</v>
      </c>
      <c r="BL478" s="138" t="s">
        <v>2954</v>
      </c>
      <c r="BM478" s="138" t="s">
        <v>1746</v>
      </c>
      <c r="BN478" s="138" t="s">
        <v>1763</v>
      </c>
      <c r="BO478" s="139">
        <v>43445</v>
      </c>
      <c r="BP478" s="138" t="s">
        <v>2955</v>
      </c>
      <c r="BQ478" s="138" t="s">
        <v>1746</v>
      </c>
      <c r="BR478" s="138" t="s">
        <v>1763</v>
      </c>
      <c r="BS478" s="139">
        <v>44430</v>
      </c>
      <c r="BT478" s="138"/>
      <c r="BU478" s="138"/>
      <c r="BV478" s="138"/>
      <c r="BW478" s="139"/>
      <c r="BX478" s="138"/>
      <c r="BY478" s="138"/>
      <c r="BZ478" s="138"/>
      <c r="CA478" s="139"/>
      <c r="CB478" s="138"/>
      <c r="CC478" s="138"/>
      <c r="CD478" s="138"/>
      <c r="CE478" s="139"/>
      <c r="CF478" s="168"/>
      <c r="CG478" s="143" t="str">
        <f t="shared" si="9"/>
        <v/>
      </c>
      <c r="CH478" s="143" t="str">
        <f t="shared" si="10"/>
        <v/>
      </c>
      <c r="CI478" s="217"/>
      <c r="CJ478" s="143" t="s">
        <v>1752</v>
      </c>
      <c r="CK478" s="163"/>
      <c r="CL478" s="209"/>
      <c r="CM478" s="210"/>
      <c r="CN478" s="210"/>
      <c r="CO478" s="169"/>
      <c r="CP478" s="169"/>
      <c r="CQ478" s="166"/>
    </row>
    <row r="479" spans="1:95" ht="29">
      <c r="A479" s="28">
        <v>478</v>
      </c>
      <c r="B479" s="127" t="s">
        <v>2970</v>
      </c>
      <c r="C479" s="128" t="s">
        <v>2971</v>
      </c>
      <c r="D479" s="129" t="s">
        <v>1750</v>
      </c>
      <c r="E479" s="128" t="s">
        <v>5929</v>
      </c>
      <c r="F479" s="33" t="s">
        <v>1678</v>
      </c>
      <c r="G479" s="132" t="s">
        <v>2939</v>
      </c>
      <c r="H479" s="179" t="s">
        <v>5945</v>
      </c>
      <c r="I479" s="133"/>
      <c r="J479" s="134"/>
      <c r="K479" s="135"/>
      <c r="L479" s="136"/>
      <c r="M479" s="137"/>
      <c r="N479" s="138"/>
      <c r="O479" s="136"/>
      <c r="P479" s="168">
        <v>45763</v>
      </c>
      <c r="Q479" s="140">
        <v>45763</v>
      </c>
      <c r="R479" s="141"/>
      <c r="S479" s="142"/>
      <c r="T479" s="143"/>
      <c r="U479" s="138"/>
      <c r="V479" s="144" t="s">
        <v>2972</v>
      </c>
      <c r="W479" s="140">
        <v>37333</v>
      </c>
      <c r="X479" s="143">
        <f ca="1">IF(ISBLANK(W479),"di isi",DATEDIF(W479,NOW(),"y"))</f>
        <v>23</v>
      </c>
      <c r="Y479" s="143" t="str">
        <f ca="1">IF(X479&lt;18,"&lt;18",IF(AND(X479&gt;=18,X479&lt;=20),"18-20",IF(AND(X479&gt;=21,X479&lt;=30),"21-30",IF(AND(X479&gt;=31,X479&lt;=40),"31-40",IF(AND(X479&gt;=41,X479&lt;=50),"41-50",IF(AND(X479&gt;=51,X479&lt;=60),"51-60","&gt;60"))))))</f>
        <v>21-30</v>
      </c>
      <c r="Z479" s="138" t="s">
        <v>72</v>
      </c>
      <c r="AA479" s="138" t="s">
        <v>73</v>
      </c>
      <c r="AB479" s="145" t="s">
        <v>74</v>
      </c>
      <c r="AC479" s="134" t="s">
        <v>184</v>
      </c>
      <c r="AD479" s="146" t="s">
        <v>2973</v>
      </c>
      <c r="AE479" s="146" t="s">
        <v>962</v>
      </c>
      <c r="AF479" s="147"/>
      <c r="AG479" s="148"/>
      <c r="AH479" s="148"/>
      <c r="AI479" s="149" t="s">
        <v>2974</v>
      </c>
      <c r="AJ479" s="144" t="s">
        <v>2975</v>
      </c>
      <c r="AK479" s="151">
        <f>LEN(AJ479)</f>
        <v>16</v>
      </c>
      <c r="AL479" s="130" t="s">
        <v>2976</v>
      </c>
      <c r="AM479" s="146" t="s">
        <v>1734</v>
      </c>
      <c r="AN479" s="146" t="s">
        <v>625</v>
      </c>
      <c r="AO479" s="146" t="s">
        <v>253</v>
      </c>
      <c r="AP479" s="146" t="s">
        <v>80</v>
      </c>
      <c r="AQ479" s="169" t="s">
        <v>81</v>
      </c>
      <c r="AR479" s="134"/>
      <c r="AS479" s="154" t="s">
        <v>2977</v>
      </c>
      <c r="AT479" s="155" t="s">
        <v>2978</v>
      </c>
      <c r="AU479" s="156" t="s">
        <v>2979</v>
      </c>
      <c r="AV479" s="156" t="s">
        <v>2980</v>
      </c>
      <c r="AW479" s="159" t="s">
        <v>2981</v>
      </c>
      <c r="AX479" s="169" t="s">
        <v>2982</v>
      </c>
      <c r="AY479" s="169" t="s">
        <v>2983</v>
      </c>
      <c r="AZ479" s="159" t="s">
        <v>2984</v>
      </c>
      <c r="BA479" s="169"/>
      <c r="BB479" s="136" t="s">
        <v>91</v>
      </c>
      <c r="BC479" s="160"/>
      <c r="BD479" s="183" t="s">
        <v>2985</v>
      </c>
      <c r="BE479" s="159"/>
      <c r="BF479" s="138" t="s">
        <v>1810</v>
      </c>
      <c r="BG479" s="159" t="s">
        <v>2986</v>
      </c>
      <c r="BH479" s="138"/>
      <c r="BI479" s="161"/>
      <c r="BJ479" s="161"/>
      <c r="BK479" s="139"/>
      <c r="BL479" s="138"/>
      <c r="BM479" s="138"/>
      <c r="BN479" s="138"/>
      <c r="BO479" s="139"/>
      <c r="BP479" s="138"/>
      <c r="BQ479" s="138"/>
      <c r="BR479" s="138"/>
      <c r="BS479" s="139"/>
      <c r="BT479" s="138"/>
      <c r="BU479" s="138"/>
      <c r="BV479" s="138"/>
      <c r="BW479" s="139"/>
      <c r="BX479" s="138"/>
      <c r="BY479" s="138"/>
      <c r="BZ479" s="138"/>
      <c r="CA479" s="139"/>
      <c r="CB479" s="138"/>
      <c r="CC479" s="138"/>
      <c r="CD479" s="138"/>
      <c r="CE479" s="139"/>
      <c r="CF479" s="168"/>
      <c r="CG479" s="143" t="str">
        <f t="shared" si="9"/>
        <v/>
      </c>
      <c r="CH479" s="143" t="str">
        <f t="shared" si="10"/>
        <v/>
      </c>
      <c r="CI479" s="217"/>
      <c r="CJ479" s="143" t="s">
        <v>1752</v>
      </c>
      <c r="CK479" s="163"/>
      <c r="CL479" s="209"/>
      <c r="CM479" s="210"/>
      <c r="CN479" s="210"/>
      <c r="CO479" s="169"/>
      <c r="CP479" s="169"/>
      <c r="CQ479" s="166"/>
    </row>
    <row r="480" spans="1:95" ht="29">
      <c r="A480" s="28">
        <v>479</v>
      </c>
      <c r="B480" s="127" t="s">
        <v>1996</v>
      </c>
      <c r="C480" s="128" t="s">
        <v>1997</v>
      </c>
      <c r="D480" s="129" t="s">
        <v>1750</v>
      </c>
      <c r="E480" s="128" t="s">
        <v>5929</v>
      </c>
      <c r="F480" s="130" t="s">
        <v>5933</v>
      </c>
      <c r="G480" s="132" t="s">
        <v>1998</v>
      </c>
      <c r="H480" s="132" t="s">
        <v>5945</v>
      </c>
      <c r="I480" s="133"/>
      <c r="J480" s="134" t="s">
        <v>1911</v>
      </c>
      <c r="K480" s="135" t="e">
        <f>VLOOKUP(J480,#REF!,3,0)</f>
        <v>#REF!</v>
      </c>
      <c r="L480" s="136"/>
      <c r="M480" s="137"/>
      <c r="N480" s="137"/>
      <c r="O480" s="136"/>
      <c r="P480" s="168">
        <v>45721</v>
      </c>
      <c r="Q480" s="140">
        <v>45721</v>
      </c>
      <c r="R480" s="141" t="str">
        <f ca="1">IF(ISBLANK(Q480),"N.A",DATEDIF($Q480,NOW(),"y")&amp;"."&amp;DATEDIF($Q480,NOW(),"ym"))</f>
        <v>0.8</v>
      </c>
      <c r="S480" s="142">
        <f ca="1">IF(ISBLANK(Q480),"N.A",DATEDIF($Q480,NOW(),"y"))</f>
        <v>0</v>
      </c>
      <c r="T480" s="143" t="str">
        <f ca="1">IF(S480&lt;2,"&lt;2",IF(AND(S480&gt;=2,S480&lt;=5),"2-5",IF(AND(S480&gt;5,S480&lt;=10),"6-10",IF(AND(S480&gt;10,S480&lt;=15),"11-15","&gt;15"))))</f>
        <v>&lt;2</v>
      </c>
      <c r="U480" s="138"/>
      <c r="V480" s="144" t="s">
        <v>203</v>
      </c>
      <c r="W480" s="140">
        <v>30333</v>
      </c>
      <c r="X480" s="143">
        <f ca="1">IF(ISBLANK(W480),"di isi",DATEDIF(W480,NOW(),"y"))</f>
        <v>42</v>
      </c>
      <c r="Y480" s="143" t="str">
        <f ca="1">IF(X480&lt;18,"&lt;18",IF(AND(X480&gt;=18,X480&lt;=20),"18-20",IF(AND(X480&gt;=21,X480&lt;=30),"21-30",IF(AND(X480&gt;=31,X480&lt;=40),"31-40",IF(AND(X480&gt;=41,X480&lt;=50),"41-50",IF(AND(X480&gt;=51,X480&lt;=60),"51-60","&gt;60"))))))</f>
        <v>41-50</v>
      </c>
      <c r="Z480" s="138" t="s">
        <v>72</v>
      </c>
      <c r="AA480" s="138" t="s">
        <v>73</v>
      </c>
      <c r="AB480" s="145" t="s">
        <v>74</v>
      </c>
      <c r="AC480" s="134" t="s">
        <v>106</v>
      </c>
      <c r="AD480" s="146" t="s">
        <v>286</v>
      </c>
      <c r="AE480" s="146" t="s">
        <v>287</v>
      </c>
      <c r="AF480" s="147"/>
      <c r="AG480" s="148"/>
      <c r="AH480" s="148"/>
      <c r="AI480" s="149" t="s">
        <v>1999</v>
      </c>
      <c r="AJ480" s="150" t="s">
        <v>2000</v>
      </c>
      <c r="AK480" s="151">
        <f>LEN(AJ480)</f>
        <v>16</v>
      </c>
      <c r="AL480" s="130" t="s">
        <v>2001</v>
      </c>
      <c r="AM480" s="146" t="s">
        <v>1889</v>
      </c>
      <c r="AN480" s="169" t="s">
        <v>203</v>
      </c>
      <c r="AO480" s="169" t="s">
        <v>111</v>
      </c>
      <c r="AP480" s="169" t="s">
        <v>80</v>
      </c>
      <c r="AQ480" s="169" t="s">
        <v>81</v>
      </c>
      <c r="AR480" s="134" t="str">
        <f>IF(CO480&lt;&gt;"","Ring 1",IF(CP480&lt;&gt;"","Ring 2",IF(CQ480&lt;&gt;"","Ring 3","Ring 4")))</f>
        <v>Ring 4</v>
      </c>
      <c r="AS480" s="154" t="s">
        <v>2002</v>
      </c>
      <c r="AT480" s="155" t="s">
        <v>2003</v>
      </c>
      <c r="AU480" s="156" t="s">
        <v>2004</v>
      </c>
      <c r="AV480" s="156" t="s">
        <v>1738</v>
      </c>
      <c r="AW480" s="159" t="s">
        <v>2005</v>
      </c>
      <c r="AX480" s="169" t="s">
        <v>2006</v>
      </c>
      <c r="AY480" s="169" t="s">
        <v>2007</v>
      </c>
      <c r="AZ480" s="159" t="s">
        <v>2008</v>
      </c>
      <c r="BA480" s="146"/>
      <c r="BB480" s="136" t="s">
        <v>91</v>
      </c>
      <c r="BC480" s="160">
        <v>43</v>
      </c>
      <c r="BD480" s="159">
        <v>25028309737</v>
      </c>
      <c r="BE480" s="159"/>
      <c r="BF480" s="138" t="s">
        <v>1743</v>
      </c>
      <c r="BG480" s="159" t="s">
        <v>2009</v>
      </c>
      <c r="BH480" s="138" t="s">
        <v>2010</v>
      </c>
      <c r="BI480" s="161" t="s">
        <v>1746</v>
      </c>
      <c r="BJ480" s="161" t="s">
        <v>111</v>
      </c>
      <c r="BK480" s="139">
        <v>31276</v>
      </c>
      <c r="BL480" s="138" t="s">
        <v>2011</v>
      </c>
      <c r="BM480" s="138" t="s">
        <v>1746</v>
      </c>
      <c r="BN480" s="138" t="s">
        <v>203</v>
      </c>
      <c r="BO480" s="139">
        <v>40124</v>
      </c>
      <c r="BP480" s="138" t="s">
        <v>2012</v>
      </c>
      <c r="BQ480" s="138" t="s">
        <v>1750</v>
      </c>
      <c r="BR480" s="138" t="s">
        <v>203</v>
      </c>
      <c r="BS480" s="139">
        <v>40959</v>
      </c>
      <c r="BT480" s="138" t="s">
        <v>2013</v>
      </c>
      <c r="BU480" s="138" t="s">
        <v>1750</v>
      </c>
      <c r="BV480" s="138" t="s">
        <v>203</v>
      </c>
      <c r="BW480" s="139">
        <v>43283</v>
      </c>
      <c r="BX480" s="138" t="s">
        <v>2014</v>
      </c>
      <c r="BY480" s="138" t="s">
        <v>1750</v>
      </c>
      <c r="BZ480" s="138" t="s">
        <v>203</v>
      </c>
      <c r="CA480" s="139">
        <v>43709</v>
      </c>
      <c r="CB480" s="138"/>
      <c r="CC480" s="138"/>
      <c r="CD480" s="138"/>
      <c r="CE480" s="138" t="s">
        <v>1751</v>
      </c>
      <c r="CF480" s="168"/>
      <c r="CG480" s="143" t="str">
        <f t="shared" si="9"/>
        <v/>
      </c>
      <c r="CH480" s="143" t="str">
        <f t="shared" si="10"/>
        <v/>
      </c>
      <c r="CI480" s="217"/>
      <c r="CJ480" s="143" t="s">
        <v>1752</v>
      </c>
      <c r="CK480" s="163"/>
      <c r="CL480" s="209"/>
      <c r="CM480" s="210"/>
      <c r="CN480" s="210"/>
      <c r="CO480" s="169"/>
      <c r="CP480" s="169"/>
      <c r="CQ480" s="166"/>
    </row>
    <row r="481" spans="1:95" ht="15">
      <c r="A481" s="103">
        <v>480</v>
      </c>
      <c r="B481" s="133" t="s">
        <v>4794</v>
      </c>
      <c r="C481" s="211" t="s">
        <v>4795</v>
      </c>
      <c r="D481" s="129" t="s">
        <v>1750</v>
      </c>
      <c r="E481" s="128" t="s">
        <v>5929</v>
      </c>
      <c r="F481" s="130" t="s">
        <v>5933</v>
      </c>
      <c r="G481" s="174" t="s">
        <v>1998</v>
      </c>
      <c r="H481" s="179" t="s">
        <v>5946</v>
      </c>
      <c r="I481" s="133"/>
      <c r="J481" s="134"/>
      <c r="K481" s="135"/>
      <c r="L481" s="169"/>
      <c r="M481" s="137"/>
      <c r="N481" s="137"/>
      <c r="O481" s="136"/>
      <c r="P481" s="212">
        <v>45871</v>
      </c>
      <c r="Q481" s="213">
        <v>45871</v>
      </c>
      <c r="R481" s="141"/>
      <c r="S481" s="142"/>
      <c r="T481" s="143"/>
      <c r="U481" s="138"/>
      <c r="V481" s="214" t="s">
        <v>80</v>
      </c>
      <c r="W481" s="212">
        <v>37551</v>
      </c>
      <c r="X481" s="143">
        <f ca="1">IF(ISBLANK(W481),"di isi",DATEDIF(W481,NOW(),"y"))</f>
        <v>23</v>
      </c>
      <c r="Y481" s="143" t="str">
        <f ca="1">IF(X481&lt;18,"&lt;18",IF(AND(X481&gt;=18,X481&lt;=20),"18-20",IF(AND(X481&gt;=21,X481&lt;=30),"21-30",IF(AND(X481&gt;=31,X481&lt;=40),"31-40",IF(AND(X481&gt;=41,X481&lt;=50),"41-50",IF(AND(X481&gt;=51,X481&lt;=60),"51-60","&gt;60"))))))</f>
        <v>21-30</v>
      </c>
      <c r="Z481" s="138" t="s">
        <v>72</v>
      </c>
      <c r="AA481" s="138" t="s">
        <v>73</v>
      </c>
      <c r="AB481" s="145" t="s">
        <v>4365</v>
      </c>
      <c r="AC481" s="134" t="s">
        <v>106</v>
      </c>
      <c r="AD481" s="169" t="s">
        <v>504</v>
      </c>
      <c r="AE481" s="169" t="s">
        <v>287</v>
      </c>
      <c r="AF481" s="169"/>
      <c r="AG481" s="159"/>
      <c r="AH481" s="214"/>
      <c r="AI481" s="170" t="s">
        <v>4796</v>
      </c>
      <c r="AJ481" s="150" t="s">
        <v>4797</v>
      </c>
      <c r="AK481" s="151">
        <f>LEN(AJ481)</f>
        <v>16</v>
      </c>
      <c r="AL481" s="169" t="s">
        <v>4798</v>
      </c>
      <c r="AM481" s="169" t="s">
        <v>1734</v>
      </c>
      <c r="AN481" s="229" t="s">
        <v>217</v>
      </c>
      <c r="AO481" s="229" t="s">
        <v>80</v>
      </c>
      <c r="AP481" s="229" t="s">
        <v>80</v>
      </c>
      <c r="AQ481" s="230" t="s">
        <v>81</v>
      </c>
      <c r="AR481" s="134"/>
      <c r="AS481" s="222" t="s">
        <v>4799</v>
      </c>
      <c r="AT481" s="159" t="s">
        <v>4800</v>
      </c>
      <c r="AU481" s="156" t="s">
        <v>4801</v>
      </c>
      <c r="AV481" s="156" t="s">
        <v>4675</v>
      </c>
      <c r="AW481" s="159" t="s">
        <v>4802</v>
      </c>
      <c r="AX481" s="169" t="s">
        <v>4803</v>
      </c>
      <c r="AY481" s="169" t="s">
        <v>4597</v>
      </c>
      <c r="AZ481" s="159" t="s">
        <v>4804</v>
      </c>
      <c r="BA481" s="208"/>
      <c r="BB481" s="136" t="s">
        <v>91</v>
      </c>
      <c r="BC481" s="218"/>
      <c r="BD481" s="183" t="s">
        <v>4805</v>
      </c>
      <c r="BE481" s="159"/>
      <c r="BF481" s="138" t="s">
        <v>1810</v>
      </c>
      <c r="BG481" s="159" t="s">
        <v>4806</v>
      </c>
      <c r="BH481" s="138"/>
      <c r="BI481" s="138"/>
      <c r="BJ481" s="138"/>
      <c r="BK481" s="139"/>
      <c r="BL481" s="138"/>
      <c r="BM481" s="138"/>
      <c r="BN481" s="138"/>
      <c r="BO481" s="139"/>
      <c r="BP481" s="138"/>
      <c r="BQ481" s="138"/>
      <c r="BR481" s="138"/>
      <c r="BS481" s="139"/>
      <c r="BT481" s="138"/>
      <c r="BU481" s="138"/>
      <c r="BV481" s="138"/>
      <c r="BW481" s="139"/>
      <c r="BX481" s="138"/>
      <c r="BY481" s="138"/>
      <c r="BZ481" s="138"/>
      <c r="CA481" s="139"/>
      <c r="CB481" s="138"/>
      <c r="CC481" s="138"/>
      <c r="CD481" s="138"/>
      <c r="CE481" s="138" t="s">
        <v>1751</v>
      </c>
      <c r="CF481" s="168"/>
      <c r="CG481" s="143" t="str">
        <f t="shared" si="9"/>
        <v/>
      </c>
      <c r="CH481" s="143" t="str">
        <f t="shared" si="10"/>
        <v/>
      </c>
      <c r="CI481" s="217"/>
      <c r="CJ481" s="143" t="s">
        <v>1759</v>
      </c>
      <c r="CK481" s="163"/>
      <c r="CL481" s="209"/>
      <c r="CM481" s="210"/>
      <c r="CN481" s="210"/>
      <c r="CO481" s="169"/>
      <c r="CP481" s="169"/>
      <c r="CQ481" s="166"/>
    </row>
    <row r="482" spans="1:95" ht="15">
      <c r="A482" s="28">
        <v>481</v>
      </c>
      <c r="B482" s="133" t="s">
        <v>4807</v>
      </c>
      <c r="C482" s="211" t="s">
        <v>4808</v>
      </c>
      <c r="D482" s="129" t="s">
        <v>1750</v>
      </c>
      <c r="E482" s="128" t="s">
        <v>5929</v>
      </c>
      <c r="F482" s="130" t="s">
        <v>5933</v>
      </c>
      <c r="G482" s="174" t="s">
        <v>1998</v>
      </c>
      <c r="H482" s="179" t="s">
        <v>5946</v>
      </c>
      <c r="I482" s="133"/>
      <c r="J482" s="134"/>
      <c r="K482" s="135"/>
      <c r="L482" s="169"/>
      <c r="M482" s="137"/>
      <c r="N482" s="137"/>
      <c r="O482" s="136"/>
      <c r="P482" s="212">
        <v>45871</v>
      </c>
      <c r="Q482" s="213">
        <v>45871</v>
      </c>
      <c r="R482" s="213">
        <v>45870</v>
      </c>
      <c r="S482" s="142"/>
      <c r="T482" s="143"/>
      <c r="U482" s="138"/>
      <c r="V482" s="214" t="s">
        <v>1223</v>
      </c>
      <c r="W482" s="212">
        <v>36824</v>
      </c>
      <c r="X482" s="143">
        <f ca="1">IF(ISBLANK(W482),"di isi",DATEDIF(W482,NOW(),"y"))</f>
        <v>25</v>
      </c>
      <c r="Y482" s="143" t="str">
        <f ca="1">IF(X482&lt;18,"&lt;18",IF(AND(X482&gt;=18,X482&lt;=20),"18-20",IF(AND(X482&gt;=21,X482&lt;=30),"21-30",IF(AND(X482&gt;=31,X482&lt;=40),"31-40",IF(AND(X482&gt;=41,X482&lt;=50),"41-50",IF(AND(X482&gt;=51,X482&lt;=60),"51-60","&gt;60"))))))</f>
        <v>21-30</v>
      </c>
      <c r="Z482" s="138" t="s">
        <v>72</v>
      </c>
      <c r="AA482" s="138" t="s">
        <v>73</v>
      </c>
      <c r="AB482" s="145" t="s">
        <v>4365</v>
      </c>
      <c r="AC482" s="134" t="s">
        <v>3336</v>
      </c>
      <c r="AD482" s="169" t="s">
        <v>4809</v>
      </c>
      <c r="AE482" s="169" t="s">
        <v>1394</v>
      </c>
      <c r="AF482" s="169"/>
      <c r="AG482" s="159"/>
      <c r="AH482" s="214"/>
      <c r="AI482" s="169" t="s">
        <v>4810</v>
      </c>
      <c r="AJ482" s="150" t="s">
        <v>4811</v>
      </c>
      <c r="AK482" s="151">
        <f>LEN(AJ482)</f>
        <v>16</v>
      </c>
      <c r="AL482" s="169" t="s">
        <v>3877</v>
      </c>
      <c r="AM482" s="169" t="s">
        <v>1734</v>
      </c>
      <c r="AN482" s="229" t="s">
        <v>1223</v>
      </c>
      <c r="AO482" s="229" t="s">
        <v>126</v>
      </c>
      <c r="AP482" s="229" t="s">
        <v>80</v>
      </c>
      <c r="AQ482" s="230" t="s">
        <v>81</v>
      </c>
      <c r="AR482" s="134"/>
      <c r="AS482" s="222" t="s">
        <v>4812</v>
      </c>
      <c r="AT482" s="159" t="s">
        <v>4813</v>
      </c>
      <c r="AU482" s="156" t="s">
        <v>4814</v>
      </c>
      <c r="AV482" s="156" t="s">
        <v>4675</v>
      </c>
      <c r="AW482" s="159" t="s">
        <v>4815</v>
      </c>
      <c r="AX482" s="169" t="s">
        <v>4816</v>
      </c>
      <c r="AY482" s="169" t="s">
        <v>4817</v>
      </c>
      <c r="AZ482" s="159" t="s">
        <v>4818</v>
      </c>
      <c r="BA482" s="208"/>
      <c r="BB482" s="136" t="s">
        <v>91</v>
      </c>
      <c r="BC482" s="218" t="s">
        <v>4819</v>
      </c>
      <c r="BD482" s="157" t="s">
        <v>4820</v>
      </c>
      <c r="BE482" s="159" t="s">
        <v>4821</v>
      </c>
      <c r="BF482" s="138" t="s">
        <v>1810</v>
      </c>
      <c r="BG482" s="159" t="s">
        <v>4822</v>
      </c>
      <c r="BH482" s="138"/>
      <c r="BI482" s="138"/>
      <c r="BJ482" s="138"/>
      <c r="BK482" s="139"/>
      <c r="BL482" s="138"/>
      <c r="BM482" s="138"/>
      <c r="BN482" s="138"/>
      <c r="BO482" s="139"/>
      <c r="BP482" s="138"/>
      <c r="BQ482" s="138"/>
      <c r="BR482" s="138"/>
      <c r="BS482" s="139"/>
      <c r="BT482" s="138"/>
      <c r="BU482" s="138"/>
      <c r="BV482" s="138"/>
      <c r="BW482" s="139"/>
      <c r="BX482" s="138"/>
      <c r="BY482" s="138"/>
      <c r="BZ482" s="138"/>
      <c r="CA482" s="139"/>
      <c r="CB482" s="138"/>
      <c r="CC482" s="138"/>
      <c r="CD482" s="138"/>
      <c r="CE482" s="138" t="s">
        <v>1751</v>
      </c>
      <c r="CF482" s="168"/>
      <c r="CG482" s="143" t="str">
        <f t="shared" si="9"/>
        <v/>
      </c>
      <c r="CH482" s="143" t="str">
        <f t="shared" si="10"/>
        <v/>
      </c>
      <c r="CI482" s="217"/>
      <c r="CJ482" s="143" t="s">
        <v>1752</v>
      </c>
      <c r="CK482" s="163"/>
      <c r="CL482" s="209"/>
      <c r="CM482" s="210"/>
      <c r="CN482" s="210"/>
      <c r="CO482" s="169"/>
      <c r="CP482" s="169"/>
      <c r="CQ482" s="166"/>
    </row>
    <row r="483" spans="1:95" ht="15">
      <c r="A483" s="28">
        <v>482</v>
      </c>
      <c r="B483" s="133"/>
      <c r="C483" s="211"/>
      <c r="D483" s="129"/>
      <c r="E483" s="128"/>
      <c r="F483" s="130"/>
      <c r="G483" s="131"/>
      <c r="H483" s="132"/>
      <c r="I483" s="133"/>
      <c r="J483" s="134" t="s">
        <v>2047</v>
      </c>
      <c r="K483" s="135" t="e">
        <f>VLOOKUP(J483,#REF!,3,0)</f>
        <v>#REF!</v>
      </c>
      <c r="L483" s="169"/>
      <c r="M483" s="137"/>
      <c r="N483" s="137"/>
      <c r="O483" s="136"/>
      <c r="P483" s="212"/>
      <c r="Q483" s="213"/>
      <c r="R483" s="141" t="str">
        <f ca="1">IF(ISBLANK(Q483),"N.A",DATEDIF($Q483,NOW(),"y")&amp;"."&amp;DATEDIF($Q483,NOW(),"ym"))</f>
        <v>N.A</v>
      </c>
      <c r="S483" s="142" t="str">
        <f ca="1">IF(ISBLANK(Q483),"N.A",DATEDIF($Q483,NOW(),"y"))</f>
        <v>N.A</v>
      </c>
      <c r="T483" s="143" t="str">
        <f ca="1">IF(S483&lt;2,"&lt;2",IF(AND(S483&gt;=2,S483&lt;=5),"2-5",IF(AND(S483&gt;5,S483&lt;=10),"6-10",IF(AND(S483&gt;10,S483&lt;=15),"11-15","&gt;15"))))</f>
        <v>&gt;15</v>
      </c>
      <c r="U483" s="138"/>
      <c r="V483" s="214"/>
      <c r="W483" s="212"/>
      <c r="X483" s="143" t="str">
        <f ca="1">IF(ISBLANK(W483),"di isi",DATEDIF(W483,NOW(),"y"))</f>
        <v>di isi</v>
      </c>
      <c r="Y483" s="143" t="str">
        <f ca="1">IF(X483&lt;18,"&lt;18",IF(AND(X483&gt;=18,X483&lt;=20),"18-20",IF(AND(X483&gt;=21,X483&lt;=30),"21-30",IF(AND(X483&gt;=31,X483&lt;=40),"31-40",IF(AND(X483&gt;=41,X483&lt;=50),"41-50",IF(AND(X483&gt;=51,X483&lt;=60),"51-60","&gt;60"))))))</f>
        <v>&gt;60</v>
      </c>
      <c r="Z483" s="138" t="s">
        <v>72</v>
      </c>
      <c r="AA483" s="138" t="s">
        <v>73</v>
      </c>
      <c r="AB483" s="145"/>
      <c r="AC483" s="134"/>
      <c r="AD483" s="169"/>
      <c r="AE483" s="169"/>
      <c r="AF483" s="169"/>
      <c r="AG483" s="159"/>
      <c r="AH483" s="214"/>
      <c r="AI483" s="169"/>
      <c r="AJ483" s="150"/>
      <c r="AK483" s="151">
        <f>LEN(AJ483)</f>
        <v>0</v>
      </c>
      <c r="AL483" s="169"/>
      <c r="AM483" s="169"/>
      <c r="AN483" s="229"/>
      <c r="AO483" s="229"/>
      <c r="AP483" s="229"/>
      <c r="AQ483" s="230"/>
      <c r="AR483" s="134"/>
      <c r="AS483" s="169"/>
      <c r="AT483" s="159"/>
      <c r="AU483" s="156"/>
      <c r="AV483" s="156"/>
      <c r="AW483" s="159"/>
      <c r="AX483" s="169"/>
      <c r="AY483" s="169"/>
      <c r="AZ483" s="159"/>
      <c r="BA483" s="208"/>
      <c r="BB483" s="136" t="s">
        <v>91</v>
      </c>
      <c r="BC483" s="218"/>
      <c r="BD483" s="214"/>
      <c r="BE483" s="159"/>
      <c r="BF483" s="138"/>
      <c r="BG483" s="159"/>
      <c r="BH483" s="138"/>
      <c r="BI483" s="138"/>
      <c r="BJ483" s="138"/>
      <c r="BK483" s="139"/>
      <c r="BL483" s="138"/>
      <c r="BM483" s="138"/>
      <c r="BN483" s="138"/>
      <c r="BO483" s="139"/>
      <c r="BP483" s="138"/>
      <c r="BQ483" s="138"/>
      <c r="BR483" s="138"/>
      <c r="BS483" s="139"/>
      <c r="BT483" s="138"/>
      <c r="BU483" s="138"/>
      <c r="BV483" s="138"/>
      <c r="BW483" s="139"/>
      <c r="BX483" s="138"/>
      <c r="BY483" s="138"/>
      <c r="BZ483" s="138"/>
      <c r="CA483" s="139"/>
      <c r="CB483" s="138"/>
      <c r="CC483" s="138"/>
      <c r="CD483" s="138"/>
      <c r="CE483" s="139"/>
      <c r="CF483" s="168"/>
      <c r="CG483" s="143" t="str">
        <f t="shared" si="9"/>
        <v/>
      </c>
      <c r="CH483" s="143" t="str">
        <f t="shared" si="10"/>
        <v/>
      </c>
      <c r="CI483" s="217"/>
      <c r="CJ483" s="143" t="s">
        <v>1759</v>
      </c>
      <c r="CK483" s="163"/>
      <c r="CL483" s="209"/>
      <c r="CM483" s="210"/>
      <c r="CN483" s="210"/>
      <c r="CO483" s="169"/>
      <c r="CP483" s="169" t="str">
        <f t="array" ref="CP483">IFERROR(INDEX(#REF!,MATCH(FALSE,ISERROR(SEARCH(#REF!,AP483)),0),1),"")</f>
        <v/>
      </c>
      <c r="CQ483" s="166" t="str">
        <f>IF(OR(AQ483="Sulawesi Tenggara"),AQ483,"")</f>
        <v/>
      </c>
    </row>
  </sheetData>
  <autoFilter ref="A1:CD199" xr:uid="{00000000-0009-0000-0000-000000000000}">
    <sortState xmlns:xlrd2="http://schemas.microsoft.com/office/spreadsheetml/2017/richdata2" ref="A2:CD483">
      <sortCondition ref="A1:A199"/>
    </sortState>
  </autoFilter>
  <conditionalFormatting sqref="B1">
    <cfRule type="duplicateValues" dxfId="74" priority="35"/>
  </conditionalFormatting>
  <conditionalFormatting sqref="B2:B3">
    <cfRule type="duplicateValues" dxfId="73" priority="33"/>
  </conditionalFormatting>
  <conditionalFormatting sqref="B9:B10">
    <cfRule type="duplicateValues" dxfId="64" priority="31"/>
  </conditionalFormatting>
  <conditionalFormatting sqref="B11">
    <cfRule type="duplicateValues" dxfId="63" priority="30"/>
  </conditionalFormatting>
  <conditionalFormatting sqref="B12">
    <cfRule type="duplicateValues" dxfId="62" priority="29"/>
  </conditionalFormatting>
  <conditionalFormatting sqref="B13">
    <cfRule type="duplicateValues" dxfId="61" priority="28"/>
  </conditionalFormatting>
  <conditionalFormatting sqref="B14">
    <cfRule type="duplicateValues" dxfId="60" priority="32"/>
  </conditionalFormatting>
  <conditionalFormatting sqref="B15:B18">
    <cfRule type="duplicateValues" dxfId="59" priority="27"/>
  </conditionalFormatting>
  <conditionalFormatting sqref="B19:B21">
    <cfRule type="duplicateValues" dxfId="58" priority="26"/>
  </conditionalFormatting>
  <conditionalFormatting sqref="B22">
    <cfRule type="duplicateValues" dxfId="57" priority="25"/>
  </conditionalFormatting>
  <conditionalFormatting sqref="B26">
    <cfRule type="duplicateValues" dxfId="56" priority="24"/>
  </conditionalFormatting>
  <conditionalFormatting sqref="B27:B29">
    <cfRule type="duplicateValues" dxfId="55" priority="23"/>
  </conditionalFormatting>
  <conditionalFormatting sqref="B30">
    <cfRule type="duplicateValues" dxfId="54" priority="22"/>
  </conditionalFormatting>
  <conditionalFormatting sqref="B31:B33">
    <cfRule type="duplicateValues" dxfId="53" priority="21"/>
  </conditionalFormatting>
  <conditionalFormatting sqref="B34:B37">
    <cfRule type="duplicateValues" dxfId="52" priority="20"/>
  </conditionalFormatting>
  <conditionalFormatting sqref="B44">
    <cfRule type="duplicateValues" dxfId="51" priority="15"/>
  </conditionalFormatting>
  <conditionalFormatting sqref="B45:B50">
    <cfRule type="duplicateValues" dxfId="50" priority="14"/>
  </conditionalFormatting>
  <conditionalFormatting sqref="B51:B53">
    <cfRule type="duplicateValues" dxfId="49" priority="16"/>
  </conditionalFormatting>
  <conditionalFormatting sqref="B54">
    <cfRule type="duplicateValues" dxfId="48" priority="13"/>
  </conditionalFormatting>
  <conditionalFormatting sqref="B55">
    <cfRule type="duplicateValues" dxfId="47" priority="12"/>
  </conditionalFormatting>
  <conditionalFormatting sqref="B56">
    <cfRule type="duplicateValues" dxfId="46" priority="11"/>
  </conditionalFormatting>
  <conditionalFormatting sqref="B57">
    <cfRule type="duplicateValues" dxfId="45" priority="10"/>
  </conditionalFormatting>
  <conditionalFormatting sqref="B58:B59">
    <cfRule type="duplicateValues" dxfId="44" priority="17"/>
  </conditionalFormatting>
  <conditionalFormatting sqref="B60:B65">
    <cfRule type="duplicateValues" dxfId="43" priority="18"/>
  </conditionalFormatting>
  <conditionalFormatting sqref="B66">
    <cfRule type="duplicateValues" dxfId="42" priority="9"/>
  </conditionalFormatting>
  <conditionalFormatting sqref="B67:B75">
    <cfRule type="duplicateValues" dxfId="41" priority="8"/>
  </conditionalFormatting>
  <conditionalFormatting sqref="B76:B113">
    <cfRule type="duplicateValues" dxfId="40" priority="19"/>
  </conditionalFormatting>
  <conditionalFormatting sqref="B115">
    <cfRule type="duplicateValues" dxfId="39" priority="4"/>
  </conditionalFormatting>
  <conditionalFormatting sqref="B116:B117">
    <cfRule type="duplicateValues" dxfId="38" priority="6"/>
  </conditionalFormatting>
  <conditionalFormatting sqref="B118">
    <cfRule type="duplicateValues" dxfId="37" priority="5"/>
  </conditionalFormatting>
  <conditionalFormatting sqref="B119:B120">
    <cfRule type="duplicateValues" dxfId="36" priority="3"/>
  </conditionalFormatting>
  <conditionalFormatting sqref="B121:B134">
    <cfRule type="duplicateValues" dxfId="35" priority="7"/>
  </conditionalFormatting>
  <conditionalFormatting sqref="B135:B139">
    <cfRule type="duplicateValues" dxfId="34" priority="2"/>
  </conditionalFormatting>
  <conditionalFormatting sqref="B140:B175">
    <cfRule type="duplicateValues" dxfId="33" priority="1"/>
  </conditionalFormatting>
  <dataValidations count="9">
    <dataValidation type="list" allowBlank="1" showInputMessage="1" showErrorMessage="1" sqref="BR10 BR31 BR2:BR4 BR6:BR8 BR13:BR21 BR24:BR29 BR33:BR38 BR40:BR44 BN2:BN189 BB190:BB483" xr:uid="{00000000-0002-0000-0000-000000000000}">
      <formula1>"CONTRACT,PROBATION,PERMANENT"</formula1>
    </dataValidation>
    <dataValidation type="list" allowBlank="1" showInputMessage="1" showErrorMessage="1" sqref="O2:O3 O31:O37 J190:J483" xr:uid="{00000000-0002-0000-0000-000001000000}">
      <formula1>Gol</formula1>
    </dataValidation>
    <dataValidation type="list" allowBlank="1" showInputMessage="1" showErrorMessage="1" sqref="AN2:AN3 AN31:AN37" xr:uid="{81C7C459-7DD1-4C88-A1BA-87D683CE4068}">
      <formula1>#REF!</formula1>
    </dataValidation>
    <dataValidation type="list" allowBlank="1" showInputMessage="1" showErrorMessage="1" sqref="AB4:AB14" xr:uid="{6F324C49-C00B-405D-8380-B91DCCF73BE0}">
      <formula1>#REF!</formula1>
    </dataValidation>
    <dataValidation type="list" allowBlank="1" showInputMessage="1" showErrorMessage="1" sqref="BJ23:BJ26 AB23:AB26" xr:uid="{8772E431-4BC7-4721-975B-FABC78121217}">
      <formula1>#REF!</formula1>
    </dataValidation>
    <dataValidation type="list" allowBlank="1" showInputMessage="1" showErrorMessage="1" sqref="AB38:AB65" xr:uid="{91456BE6-85F8-4DA7-9326-0FA9269B2182}">
      <formula1>#REF!</formula1>
    </dataValidation>
    <dataValidation type="list" allowBlank="1" showInputMessage="1" showErrorMessage="1" sqref="AB114:AB118" xr:uid="{2A1CE779-8CCA-4D72-BD7C-D0EB2EF52C34}">
      <formula1>#REF!</formula1>
    </dataValidation>
    <dataValidation type="list" allowBlank="1" showInputMessage="1" showErrorMessage="1" sqref="BF190:BF483" xr:uid="{CC7095AB-798B-4FB5-AADE-0CB924AD39C7}">
      <formula1>"Menikah,Lajang,Cerai Mati, Cerai Hidup"</formula1>
    </dataValidation>
    <dataValidation type="list" allowBlank="1" showInputMessage="1" showErrorMessage="1" sqref="CJ190:CJ483" xr:uid="{0F074FFD-49A1-489A-B9FD-438013A52A96}">
      <formula1>"Aktif,Non Aktif"</formula1>
    </dataValidation>
  </dataValidations>
  <hyperlinks>
    <hyperlink ref="AR100" r:id="rId1" xr:uid="{3B5ADEF1-214F-4FB9-B243-239E7075BBFD}"/>
    <hyperlink ref="AR57" r:id="rId2" xr:uid="{4658AE44-229C-4D79-97BC-4A15A024CEDD}"/>
    <hyperlink ref="AR170" r:id="rId3" xr:uid="{55DA1C87-D416-4561-B495-B10D2B01D8A4}"/>
    <hyperlink ref="AR90" r:id="rId4" xr:uid="{A12F1AA9-97DB-456E-B299-B72585973734}"/>
    <hyperlink ref="AR109" r:id="rId5" xr:uid="{1720B441-259F-41FF-B547-DF2887B48CD9}"/>
    <hyperlink ref="AR53" r:id="rId6" xr:uid="{98CCDB5B-2CCA-4ADB-9D10-0975F1977AA4}"/>
    <hyperlink ref="AR64" r:id="rId7" xr:uid="{AFE2DA99-E057-442E-9D77-F6E6A0ECF2DB}"/>
    <hyperlink ref="AR134" r:id="rId8" xr:uid="{9E7912D6-36FD-4FB1-ABC4-71B6CBBCA813}"/>
    <hyperlink ref="AR113" r:id="rId9" xr:uid="{2070BF07-85B3-4945-B965-555F855B5DB7}"/>
    <hyperlink ref="AR81" r:id="rId10" xr:uid="{85E0A811-7A1A-41ED-8154-41813150C7A7}"/>
    <hyperlink ref="AR84" r:id="rId11" xr:uid="{2FE7D079-8284-401C-9996-7B1E4EE8CE72}"/>
    <hyperlink ref="AR119" r:id="rId12" xr:uid="{64255A8B-47A7-4CFB-8446-E479ECB05E71}"/>
    <hyperlink ref="AR127" r:id="rId13" xr:uid="{8A27BB92-EEB2-4EA7-8E5D-5A7F9620BAC2}"/>
    <hyperlink ref="AR138" r:id="rId14" xr:uid="{EB859611-9AF2-486A-9D5A-FA8DF79EB56E}"/>
    <hyperlink ref="AR117" r:id="rId15" xr:uid="{E0691E3E-1630-413D-9F44-B01F5BE36FB0}"/>
    <hyperlink ref="AR104" r:id="rId16" xr:uid="{91C2AAB4-EFAB-4F94-A8CB-D9A68C7A0BCD}"/>
    <hyperlink ref="AR73" r:id="rId17" xr:uid="{10C539C3-2134-4044-BF23-EBE6A5C4F60D}"/>
    <hyperlink ref="AR29" r:id="rId18" xr:uid="{E0978CB1-514E-4FF8-84BA-7A27F0B2391D}"/>
    <hyperlink ref="AR115" r:id="rId19" xr:uid="{7C9AE212-0B65-4970-8FD8-2DB7E3FBE313}"/>
    <hyperlink ref="AR17" r:id="rId20" xr:uid="{BB1D096D-ED63-4339-9ADC-AE714AC2304E}"/>
    <hyperlink ref="AR106" r:id="rId21" xr:uid="{07BE7078-01FF-45FD-81F1-F4063070EFAE}"/>
    <hyperlink ref="AR98" r:id="rId22" xr:uid="{BF498F54-18F7-4903-809D-0DC2672719CA}"/>
    <hyperlink ref="AR69" r:id="rId23" xr:uid="{3DCF1B86-729E-48BC-B2ED-C56AF14C7491}"/>
    <hyperlink ref="AR75" r:id="rId24" xr:uid="{39864E33-6EC4-48C0-B6BA-131C7BCFAC4F}"/>
    <hyperlink ref="AR22" r:id="rId25" xr:uid="{14D3AFCC-72BD-4BB8-86C8-63FF6B0BFA0E}"/>
    <hyperlink ref="AR18" r:id="rId26" xr:uid="{BC7DC301-6E39-4FFB-B628-267F0869F6A1}"/>
    <hyperlink ref="AR38" r:id="rId27" xr:uid="{C3521D2F-FE2B-47FC-B462-778E496B0B91}"/>
    <hyperlink ref="AR46" r:id="rId28" xr:uid="{9D4EB433-2B11-49E5-98E7-DB7110E73C2B}"/>
    <hyperlink ref="AR135" r:id="rId29" xr:uid="{FB405B81-A049-4010-819F-A347B7FA2B98}"/>
    <hyperlink ref="AR183" r:id="rId30" xr:uid="{E7F888CA-6E9B-4219-97D5-1B6FD3054297}"/>
    <hyperlink ref="AR164" r:id="rId31" xr:uid="{ED123FBD-E558-4504-8BC7-74E0FED9A527}"/>
    <hyperlink ref="AR95" r:id="rId32" xr:uid="{95A90DD2-F9E7-4885-9C9F-057976FEAE04}"/>
    <hyperlink ref="AR91" r:id="rId33" xr:uid="{DDCF05FE-EFD6-4F9E-B281-5F98C3EEED5B}"/>
    <hyperlink ref="AR167" r:id="rId34" xr:uid="{88FBA7F2-4C14-4BAD-A480-769136D6FEBD}"/>
    <hyperlink ref="AR31" r:id="rId35" xr:uid="{03690D25-C517-4C23-AE60-A6AF3CC400CB}"/>
    <hyperlink ref="AR68" r:id="rId36" xr:uid="{AB901C74-8BD7-4B32-87C4-4908BC099DEA}"/>
    <hyperlink ref="AR23" r:id="rId37" xr:uid="{2B21C20D-6DB5-4E5C-BD7D-A2914A9410C0}"/>
    <hyperlink ref="AR162" r:id="rId38" xr:uid="{A47FF819-6262-40B7-AEA0-1EF748AFD0BF}"/>
    <hyperlink ref="AR160" r:id="rId39" xr:uid="{89A46792-B367-4579-BFD0-DB5A021230D6}"/>
    <hyperlink ref="AR157" r:id="rId40" xr:uid="{BB78FD06-F37B-4B7F-9471-1028D1917F71}"/>
    <hyperlink ref="AR189" r:id="rId41" xr:uid="{71C3E536-6CF6-4D22-813B-2B3CA2AA007C}"/>
    <hyperlink ref="AR55" r:id="rId42" xr:uid="{F93885E2-3555-4CDF-8557-5029A021BF6B}"/>
    <hyperlink ref="AR72" r:id="rId43" tooltip="mailto:anasqibul01@gmail.com" xr:uid="{56CC9EEA-509C-41A7-BFAF-718D67834D14}"/>
    <hyperlink ref="AR177" r:id="rId44" xr:uid="{157891CE-8B07-4F23-AA8D-3736183AEC09}"/>
    <hyperlink ref="AR179" r:id="rId45" xr:uid="{16F169B3-A66F-43F3-B237-6472E5153970}"/>
    <hyperlink ref="AR63" r:id="rId46" xr:uid="{32CC10D8-E869-4EA2-88D5-D266775320B2}"/>
    <hyperlink ref="AR180" r:id="rId47" xr:uid="{3CC4F3A8-65E6-434F-9E7E-9828D59992C5}"/>
    <hyperlink ref="AR76" r:id="rId48" tooltip="mailto:jamalia14094@gmail.com" xr:uid="{8DEB7502-74D6-4141-B0BD-BEBB78AE9CA4}"/>
    <hyperlink ref="AR93" r:id="rId49" xr:uid="{5B0672D2-11AD-4779-A5CD-266697406F41}"/>
    <hyperlink ref="AR139" r:id="rId50" xr:uid="{6F99E583-BDE1-443C-9EAC-2B681AD5AD93}"/>
    <hyperlink ref="AR143" r:id="rId51" xr:uid="{7673810E-5D4C-4D13-A73A-52E4843DAEDD}"/>
    <hyperlink ref="AR141" r:id="rId52" xr:uid="{930BCD00-5AF1-4CBB-8617-464E38D0FB8D}"/>
    <hyperlink ref="AR111" r:id="rId53" xr:uid="{4D2E6509-400A-4086-AC18-7D42120C85B5}"/>
    <hyperlink ref="AR124" r:id="rId54" tooltip="mailto:adharirma23@gmail.com" xr:uid="{FE839642-0772-4ACE-B027-F6CC2D15F416}"/>
    <hyperlink ref="AR114" r:id="rId55" xr:uid="{061C781B-A0FD-4D25-8A08-77E82AEC4F70}"/>
    <hyperlink ref="AR116" r:id="rId56" xr:uid="{5E17F5FB-5E2C-478E-89D1-55FE6D6F7F9A}"/>
    <hyperlink ref="AR149" r:id="rId57" xr:uid="{9F22DFE6-6436-41BC-B976-84A0E39ADAEB}"/>
    <hyperlink ref="AR150" r:id="rId58" xr:uid="{23448B00-B4C4-4289-BA55-06CCA6DBB555}"/>
    <hyperlink ref="AR159" r:id="rId59" xr:uid="{77F143BB-4833-403D-B752-BFB020DDF965}"/>
    <hyperlink ref="AR166" r:id="rId60" tooltip="mailto:dd3776321@gmail.com" xr:uid="{7404BF03-A536-4546-9ECD-6DDE1508DEDC}"/>
    <hyperlink ref="AR27" r:id="rId61" xr:uid="{4CEE4AD3-3E10-46FD-A2B7-1575E594CC1D}"/>
    <hyperlink ref="AR47" r:id="rId62" xr:uid="{36655902-1DDA-4696-AECC-F07195112AD4}"/>
    <hyperlink ref="AR130" r:id="rId63" xr:uid="{243793D2-B371-489B-9953-840610BDF5A8}"/>
    <hyperlink ref="AR163" r:id="rId64" xr:uid="{12150B35-7E6E-4A28-A64A-0C7BFA9C114C}"/>
    <hyperlink ref="AR118" r:id="rId65" xr:uid="{DFC80D1B-5724-492D-A8AE-514874FFAC78}"/>
    <hyperlink ref="AR176" r:id="rId66" xr:uid="{E3F60EF7-D9D7-4ABF-AA75-77540A09AEBA}"/>
    <hyperlink ref="AR175" r:id="rId67" xr:uid="{CB5CCBE8-F032-48DE-ABA9-C45A196381E6}"/>
    <hyperlink ref="AR145" r:id="rId68" xr:uid="{818233DD-0579-4E13-B80C-3FF275744207}"/>
    <hyperlink ref="AR147" r:id="rId69" xr:uid="{2539EDF7-C085-4CC4-BD9B-CFD7C33C7299}"/>
    <hyperlink ref="AR5" r:id="rId70" xr:uid="{3F0AC4C6-2109-4B0A-953B-F2D81746BCAC}"/>
    <hyperlink ref="AR87" r:id="rId71" xr:uid="{87F80714-94C9-459C-869A-780B20C43B5A}"/>
    <hyperlink ref="AR158" r:id="rId72" xr:uid="{8B9311B5-C444-43D1-88BA-39BFE382458B}"/>
    <hyperlink ref="AR185" r:id="rId73" xr:uid="{1202C552-9013-4543-988C-5F7D5485D7F1}"/>
    <hyperlink ref="AR173" r:id="rId74" xr:uid="{99F483A5-9986-4D9C-BF94-93F0AF66356D}"/>
    <hyperlink ref="AR137" r:id="rId75" xr:uid="{81A061BF-E759-456D-A47B-3170C027BE05}"/>
    <hyperlink ref="AR133" r:id="rId76" xr:uid="{C4A62C4D-A109-4C9B-8535-D9B016D96DCC}"/>
    <hyperlink ref="AR48" r:id="rId77" xr:uid="{1C56B9EC-5F93-42BA-A6D1-DAD46F462CD0}"/>
    <hyperlink ref="AR44" r:id="rId78" xr:uid="{0CCADAB4-91B8-477E-BA34-B73301548B62}"/>
    <hyperlink ref="AR16" r:id="rId79" xr:uid="{DF306971-3F21-412C-838E-1DE43A20D193}"/>
    <hyperlink ref="AR40" r:id="rId80" tooltip="mailto:adhelatuanda04@gmail.com" xr:uid="{C0C60085-900D-4A59-8180-638AB79C187F}"/>
    <hyperlink ref="AR24" r:id="rId81" tooltip="mailto:alfitrahm155@gmail.com" xr:uid="{98E81D3C-2461-4573-8AFD-5836BAC5B13B}"/>
    <hyperlink ref="AR56" r:id="rId82" tooltip="mailto:jumadindidin909@gmail.com" xr:uid="{6D94D4AE-CBDE-4421-AEBB-BA4D7691D5B3}"/>
    <hyperlink ref="AR83" r:id="rId83" xr:uid="{4D05464D-6804-4932-9A6F-C452BBD69A7C}"/>
    <hyperlink ref="AS227" r:id="rId84" xr:uid="{4812C282-9E06-4A7C-A772-748153AF5E45}"/>
    <hyperlink ref="AS315" r:id="rId85" xr:uid="{0DD4A0F1-27D6-4AC6-9719-E0A5FF0DA6C2}"/>
    <hyperlink ref="AS279" r:id="rId86" xr:uid="{44E54BA2-DF42-4E32-B863-CC68A53EF44F}"/>
    <hyperlink ref="AS455" r:id="rId87" xr:uid="{1AE16062-556A-4051-9C1E-3B43084F2A6E}"/>
    <hyperlink ref="AS480" r:id="rId88" xr:uid="{3D10C769-EC30-4419-95C2-31509AD8B2C3}"/>
    <hyperlink ref="AS439" r:id="rId89" xr:uid="{363CBB7B-8487-426D-B4B0-7ADE872DE845}"/>
    <hyperlink ref="AS327" r:id="rId90" xr:uid="{6DBC638C-8146-4D07-9790-C33329DBFB0A}"/>
    <hyperlink ref="AS328" r:id="rId91" xr:uid="{96D72A7F-6C68-456D-B033-C1C9EDCD2AFD}"/>
    <hyperlink ref="AS403" r:id="rId92" xr:uid="{908CAB39-FC50-4F43-868E-F141E26CA6A5}"/>
    <hyperlink ref="AS404" r:id="rId93" xr:uid="{DE395D42-9D29-44D9-97DD-98710031414F}"/>
    <hyperlink ref="AS329" r:id="rId94" xr:uid="{10854443-407F-4061-997B-AC9E3E67B2D1}"/>
    <hyperlink ref="AS330" r:id="rId95" xr:uid="{78836773-48B3-4BB9-B2EC-201CCB2C4C32}"/>
    <hyperlink ref="AS456" r:id="rId96" xr:uid="{D230D8E3-C1D4-4294-B002-E91B3EB53E65}"/>
    <hyperlink ref="AS331" r:id="rId97" xr:uid="{725FA64A-1A82-4374-927D-9089646CAA90}"/>
    <hyperlink ref="AS437" r:id="rId98" display="gaffardiazmalik@gmail.com" xr:uid="{A8B88F98-8845-4BA8-8DEA-43D23070B629}"/>
    <hyperlink ref="AS332" r:id="rId99" xr:uid="{8ED4D859-8026-4821-8261-62B51615A3FC}"/>
    <hyperlink ref="AS405" r:id="rId100" xr:uid="{0A7969FE-04C3-42B6-99B7-513ECA25B0BF}"/>
    <hyperlink ref="AS333" r:id="rId101" xr:uid="{13FF4AF3-CF28-4070-8FA1-D782E836FFAF}"/>
    <hyperlink ref="AS444" r:id="rId102" xr:uid="{D2028EF9-3729-41FC-BAAA-8739BA8DB3F3}"/>
    <hyperlink ref="AS446" r:id="rId103" xr:uid="{C8F2DB7C-C236-4E3B-BE0B-2E417C463F51}"/>
    <hyperlink ref="AS428" r:id="rId104" display="petruskolaka11@gmail.com" xr:uid="{5B56B7DE-9536-4AC9-9186-E0DC69CFE15E}"/>
    <hyperlink ref="AS429" r:id="rId105" xr:uid="{69533089-5A03-4D88-A217-3D47E25C6ED3}"/>
    <hyperlink ref="AS430" r:id="rId106" xr:uid="{844BA168-F849-4576-81A8-7874DE86FD89}"/>
    <hyperlink ref="AS431" r:id="rId107" xr:uid="{F5948379-C067-4BAE-B83F-EADE947DBEAA}"/>
    <hyperlink ref="AS251" r:id="rId108" xr:uid="{8EE1876F-87F7-4CBF-AE3E-72DD367DE5CE}"/>
    <hyperlink ref="AS316" r:id="rId109" xr:uid="{78D79066-7395-4740-87B0-C225B1FBEB18}"/>
    <hyperlink ref="AS334" r:id="rId110" xr:uid="{68F7207A-2758-40D4-B299-E26EF6A80C7F}"/>
    <hyperlink ref="AS341" r:id="rId111" xr:uid="{B69AA4A7-73BF-4623-9FEE-032B39C52235}"/>
    <hyperlink ref="AS345" r:id="rId112" xr:uid="{EC9C29A1-1E14-402E-AB73-CB459410BABF}"/>
    <hyperlink ref="AS267" r:id="rId113" xr:uid="{59B0E35B-0678-47E8-A917-0988EC979533}"/>
    <hyperlink ref="AS270" r:id="rId114" xr:uid="{242B2A40-B6CA-4C89-B886-AE376F23175F}"/>
    <hyperlink ref="AS275" r:id="rId115" xr:uid="{F673ACAA-024A-434D-97CE-310F5A4E1AE1}"/>
    <hyperlink ref="AS395" r:id="rId116" xr:uid="{EF5E5CAF-973C-4FBB-8B95-3D330CA95583}"/>
    <hyperlink ref="AS368" r:id="rId117" xr:uid="{DA09572A-8F00-4E54-A6CF-C6B90F9773BB}"/>
    <hyperlink ref="AS460" r:id="rId118" xr:uid="{40137133-7D94-4DC6-A3D1-40D0395D0639}"/>
    <hyperlink ref="AS466" r:id="rId119" xr:uid="{2428CF2B-B92F-4D07-A369-1641317B227E}"/>
    <hyperlink ref="AS280" r:id="rId120" xr:uid="{277303E9-48BA-46A3-B079-26F4F612C43A}"/>
    <hyperlink ref="AS281" r:id="rId121" xr:uid="{EFC49E69-A085-4936-BCF0-E30A933C836E}"/>
    <hyperlink ref="AS357" r:id="rId122" xr:uid="{37E21B0B-7B4B-44B0-A6AB-016BF0EC3B2A}"/>
    <hyperlink ref="AS359" r:id="rId123" xr:uid="{ECA3CB88-06F9-4898-9976-C4E79F94599B}"/>
    <hyperlink ref="AS358" r:id="rId124" xr:uid="{5123D71F-3860-47A8-951E-F74F975D8C5B}"/>
    <hyperlink ref="AS360" r:id="rId125" xr:uid="{6BFF70B5-E877-4673-A0D0-99522FB34A7E}"/>
    <hyperlink ref="AS361" r:id="rId126" xr:uid="{48D4DF32-2E98-4846-99D8-98556F19F57E}"/>
    <hyperlink ref="AS362" r:id="rId127" xr:uid="{60199712-BAF2-497B-AAD1-4FBC487F676A}"/>
    <hyperlink ref="AS363" r:id="rId128" xr:uid="{189EE2E4-CB0C-46C7-B828-510DC46BC51C}"/>
    <hyperlink ref="AS282" r:id="rId129" xr:uid="{08E2F33E-8636-4EAF-9087-7A81C17645F6}"/>
    <hyperlink ref="AS283" r:id="rId130" xr:uid="{DA446C76-F78F-4DA1-9F1C-7AE5C1F4AAF7}"/>
    <hyperlink ref="AS285" r:id="rId131" xr:uid="{C50926C5-AD68-4D92-B981-38F353D158DF}"/>
    <hyperlink ref="AS286" r:id="rId132" xr:uid="{C0B6B35D-A54B-4CA6-BA13-B82CF1716B6E}"/>
    <hyperlink ref="AS287" r:id="rId133" xr:uid="{D2B05861-7FBE-450C-B992-830ADBCACB60}"/>
    <hyperlink ref="AS284" r:id="rId134" xr:uid="{39B5F0D3-C773-4148-9389-D4A17D7EA526}"/>
    <hyperlink ref="AS364" r:id="rId135" xr:uid="{5040801B-6E73-421A-98AB-806F4FA82130}"/>
    <hyperlink ref="AS365" r:id="rId136" xr:uid="{2D421845-6170-479B-831D-1200492C1ACF}"/>
    <hyperlink ref="AS366" r:id="rId137" xr:uid="{6B294A1D-885D-4E04-A807-616AAC6C541A}"/>
    <hyperlink ref="AS481" r:id="rId138" xr:uid="{62143367-E433-42A7-9404-E469204CBE26}"/>
    <hyperlink ref="AS482" r:id="rId139" xr:uid="{20C08E46-D3D3-426A-854A-B4FAADAE8874}"/>
    <hyperlink ref="AS288" r:id="rId140" xr:uid="{9AFF1895-3C61-4CDE-9E98-0AE079E75A79}"/>
    <hyperlink ref="AS289" r:id="rId141" xr:uid="{59B1F257-4E55-43E5-98F8-56E3C4F5D9C0}"/>
    <hyperlink ref="AS422" r:id="rId142" xr:uid="{E5810DAA-D5AF-4A73-AAF4-348BEC579D5A}"/>
    <hyperlink ref="AS423" r:id="rId143" xr:uid="{A745ABEF-CC48-4A8E-9EF7-A11866C38453}"/>
    <hyperlink ref="AS427" r:id="rId144" xr:uid="{E650914C-3F2E-4052-86AE-45FF9BBEC6F7}"/>
    <hyperlink ref="AS474" r:id="rId145" xr:uid="{1D94C476-CBBC-4CCF-B2E0-35CE3AE12163}"/>
    <hyperlink ref="AS476" r:id="rId146" xr:uid="{FC3A30F5-127F-4168-B22C-30C51BE31CD4}"/>
    <hyperlink ref="AS475" r:id="rId147" xr:uid="{66FAAF65-D31E-4CB2-887E-7EBDC619021E}"/>
    <hyperlink ref="AS477" r:id="rId148" xr:uid="{8BAD7BAA-95CB-41A8-97C9-D6E0580D636F}"/>
    <hyperlink ref="AS425" r:id="rId149" xr:uid="{50A03B54-AFBC-46D4-9EF0-3EE4CBF85060}"/>
    <hyperlink ref="AS467" r:id="rId150" xr:uid="{8CAAC12E-E728-40E8-99A9-2381CE7B0B4C}"/>
    <hyperlink ref="AS391" r:id="rId151" xr:uid="{0A826FD8-4CEA-4B5B-B045-3C29D5CD178F}"/>
    <hyperlink ref="AS424" r:id="rId152" xr:uid="{C9A024A7-8B57-4B23-8B8F-23BA82B992F5}"/>
    <hyperlink ref="AS450" r:id="rId153" xr:uid="{82D08653-E4B9-4725-B8AF-CEC54A3804BF}"/>
    <hyperlink ref="AS451" r:id="rId154" xr:uid="{0EE430FA-F4B4-4974-959B-E5AA23E5C850}"/>
    <hyperlink ref="AS452" r:id="rId155" xr:uid="{CF96FF07-ED83-44A5-9F7B-5EA2DB66B248}"/>
    <hyperlink ref="AS468" r:id="rId156" xr:uid="{115DEE38-89EC-4241-8783-06AA44AB5517}"/>
    <hyperlink ref="AS469" r:id="rId157" xr:uid="{A2409845-3384-4256-B832-CC31302B699B}"/>
    <hyperlink ref="AS228" r:id="rId158" xr:uid="{0E042D70-23F9-4EB9-9413-90D080185BBE}"/>
    <hyperlink ref="AS229" r:id="rId159" xr:uid="{09DC0D6A-550F-4137-8BEE-07F9B671D746}"/>
    <hyperlink ref="AS230" r:id="rId160" xr:uid="{20BA84C8-12FF-481C-8A27-D55ACBEA2735}"/>
    <hyperlink ref="AS231" r:id="rId161" xr:uid="{809A1B2E-4383-468B-A81E-CAD7B3D7DD02}"/>
    <hyperlink ref="AS232" r:id="rId162" xr:uid="{B6312FA1-ED31-40F7-90BB-DC0967BF7788}"/>
    <hyperlink ref="AS233" r:id="rId163" xr:uid="{048E6ED2-FFA7-48D4-A76E-4528E3AC0B3A}"/>
    <hyperlink ref="AS234" r:id="rId164" xr:uid="{5E0EE4B8-1212-489A-A382-26C130E95427}"/>
    <hyperlink ref="AS235" r:id="rId165" xr:uid="{18A3F050-5E24-42A8-B67B-F5C0089F988B}"/>
    <hyperlink ref="AS236" r:id="rId166" xr:uid="{F2D9B9AE-B46F-4D04-AB05-93BC4DA4570C}"/>
    <hyperlink ref="AS238" r:id="rId167" xr:uid="{CFF264F7-3458-4086-92C8-74CE137F14D0}"/>
    <hyperlink ref="AS239" r:id="rId168" xr:uid="{D1072118-E3FD-400B-B487-65DACE210E0D}"/>
    <hyperlink ref="AS240" r:id="rId169" xr:uid="{4D32D627-6351-474B-9E5B-6A3F85203752}"/>
    <hyperlink ref="AS241" r:id="rId170" xr:uid="{1AC18AFA-41ED-4CEF-A6B1-87176C80543D}"/>
    <hyperlink ref="AS237" r:id="rId171" xr:uid="{B2BDE69C-0227-4048-AB7A-69654B4F2967}"/>
    <hyperlink ref="AS290" r:id="rId172" xr:uid="{5C8D309C-AF77-4260-A5D4-6EA0BA4ACBEF}"/>
    <hyperlink ref="AS291" r:id="rId173" xr:uid="{DFA7D121-B58D-4103-8093-930FA1F90265}"/>
    <hyperlink ref="AS453" r:id="rId174" xr:uid="{B1C61B55-95D6-49FE-8DBD-A42C3F5B43CF}"/>
    <hyperlink ref="AS454" r:id="rId175" xr:uid="{03437C66-B896-4E8E-BF67-999D9E113879}"/>
    <hyperlink ref="AS472" r:id="rId176" xr:uid="{A5049C9E-345C-4B31-B8D7-7E0BA1A0033A}"/>
    <hyperlink ref="AS293" r:id="rId177" xr:uid="{355F87AC-EFCF-4A87-856E-46FC88289474}"/>
    <hyperlink ref="AS295" r:id="rId178" xr:uid="{057F8563-3A74-4350-90AE-6C6814369FDF}"/>
    <hyperlink ref="AS296" r:id="rId179" xr:uid="{5CA80EE4-DA62-460B-820F-BF923A32575C}"/>
    <hyperlink ref="AS297" r:id="rId180" xr:uid="{FDB55F78-7747-4886-A03D-7A7140A7B7DB}"/>
    <hyperlink ref="AS202" r:id="rId181" xr:uid="{2B858D28-8265-4200-8325-60E5B1C699AA}"/>
    <hyperlink ref="AS191" r:id="rId182" xr:uid="{EB0D74B1-C9E4-4987-9172-EB20A7FC7BCC}"/>
    <hyperlink ref="AS203" r:id="rId183" xr:uid="{91C9D452-05FC-487C-9A14-243E2F5244AD}"/>
    <hyperlink ref="AS192" r:id="rId184" xr:uid="{15EAAB48-EB00-4959-99E6-2833971F1C62}"/>
    <hyperlink ref="AS193" r:id="rId185" xr:uid="{42F1A02E-C428-4518-87DD-37B5330BB364}"/>
    <hyperlink ref="AS194" r:id="rId186" xr:uid="{FA59B10F-7496-4D1B-9DCC-D771C8FEDB56}"/>
    <hyperlink ref="AS195" r:id="rId187" xr:uid="{90CC7AF6-C2D8-4774-B841-5DA5F25D02A7}"/>
    <hyperlink ref="AS196" r:id="rId188" xr:uid="{0CCCDD39-0CBE-413A-BADB-EDB0A751A4B5}"/>
    <hyperlink ref="AS197" r:id="rId189" xr:uid="{CB80616E-DD1C-4B93-B334-E210B486BE5E}"/>
    <hyperlink ref="AS198" r:id="rId190" xr:uid="{477F4F5B-8BC2-4555-B068-EAD880051CD3}"/>
    <hyperlink ref="AS199" r:id="rId191" xr:uid="{4147FA80-9AD7-4DCB-92B1-5FC8C92900AF}"/>
    <hyperlink ref="AS369" r:id="rId192" xr:uid="{D13AA2B7-82EC-4450-8209-66BA6A4704C0}"/>
    <hyperlink ref="AS370" r:id="rId193" xr:uid="{8F9B40AD-0222-45E2-8957-DA86A78832B2}"/>
    <hyperlink ref="AS392" r:id="rId194" xr:uid="{A54BF6BD-5796-4BC6-BBBE-566CB2FD51DA}"/>
    <hyperlink ref="AS204" r:id="rId195" xr:uid="{305EBB95-EE05-47B3-BC58-91A1DC2B0896}"/>
    <hyperlink ref="AS205" r:id="rId196" xr:uid="{839A2319-405C-42B9-8520-52EE1E153950}"/>
    <hyperlink ref="AS206" r:id="rId197" xr:uid="{872DBE4E-96A7-4581-9FE2-ED12527D8D6E}"/>
    <hyperlink ref="AS371" r:id="rId198" xr:uid="{B4237C41-2476-4D01-A095-A81D66E76285}"/>
    <hyperlink ref="AS372" r:id="rId199" xr:uid="{AAF8F4F2-6178-468B-B323-30F3D5A20BED}"/>
    <hyperlink ref="AS207" r:id="rId200" xr:uid="{F7C3522F-BA7D-4502-9ECA-03FFEC37C2BC}"/>
    <hyperlink ref="AS440" r:id="rId201" xr:uid="{0858A64A-2852-41E0-978D-26AB6713687A}"/>
    <hyperlink ref="AS441" r:id="rId202" xr:uid="{B522EFC2-AD77-4966-A28C-E0285F883FCC}"/>
    <hyperlink ref="AS208" r:id="rId203" xr:uid="{EF847156-D0E4-4254-BCDF-900690AB3CF7}"/>
    <hyperlink ref="AS373" r:id="rId204" xr:uid="{F0B4245E-EF86-4B31-9B6D-C598731980E1}"/>
    <hyperlink ref="AS442" r:id="rId205" xr:uid="{7533BEC8-2F29-4F11-BFAA-669E9F726E20}"/>
    <hyperlink ref="AS374" r:id="rId206" xr:uid="{A616A8D5-4D90-448D-96EA-390715AEAEDD}"/>
    <hyperlink ref="AS209" r:id="rId207" xr:uid="{9B92E74F-0C22-48D8-BB58-7F0407D6F015}"/>
    <hyperlink ref="AS438" r:id="rId208" display="itbah27@gmail.com" xr:uid="{AD28E65A-C6C3-4058-AB02-E6547FFA753A}"/>
    <hyperlink ref="AS376" r:id="rId209" xr:uid="{7CEDEC52-0F53-464B-BCD5-C2BF2FB856E0}"/>
    <hyperlink ref="AS324" r:id="rId210" xr:uid="{E8BEEC93-CCE8-4D18-8D41-8719874B9905}"/>
    <hyperlink ref="AS326" r:id="rId211" xr:uid="{2CD308C1-2E59-4850-AEF5-569C8DCC55DF}"/>
    <hyperlink ref="AS399" r:id="rId212" xr:uid="{D28F644B-9B8D-49A4-916F-D0CC2C6854B9}"/>
    <hyperlink ref="AS323" r:id="rId213" xr:uid="{93B1F90F-B6C2-4E04-A32B-8B85008C2A7F}"/>
    <hyperlink ref="AS322" r:id="rId214" xr:uid="{7F8A5860-5872-4363-BE55-3879C8E6613F}"/>
    <hyperlink ref="AS263" r:id="rId215" xr:uid="{FFA378CE-3CC5-4714-912F-3959FF3C035D}"/>
    <hyperlink ref="AS264" r:id="rId216" xr:uid="{3BA4BDCB-33CE-4A54-BD79-B54D52EDFC5B}"/>
    <hyperlink ref="AS401" r:id="rId217" xr:uid="{0C191C28-0F34-4BC9-B498-05E1F9F6C367}"/>
    <hyperlink ref="AS445" r:id="rId218" xr:uid="{D9ED6246-0F77-42B6-A9B1-C49C29C42A76}"/>
    <hyperlink ref="AS298" r:id="rId219" xr:uid="{6BC36901-8A6B-4FE0-8C40-5439C81151F1}"/>
    <hyperlink ref="AS299" r:id="rId220" xr:uid="{BE02F89E-BBBA-40D0-8ECF-0DF7CA50ED51}"/>
    <hyperlink ref="AS304" r:id="rId221" xr:uid="{B5E948AB-68BF-41B2-8C4D-225D26475FFD}"/>
    <hyperlink ref="AS305" r:id="rId222" xr:uid="{F3CEEEEC-30B4-4E52-904C-3F8EB4EBD712}"/>
    <hyperlink ref="AS306" r:id="rId223" xr:uid="{3511DC5B-7369-4786-A459-CA9853CC1864}"/>
    <hyperlink ref="AS307" r:id="rId224" xr:uid="{89F967F9-0E16-494D-90F3-73BA119EF66F}"/>
    <hyperlink ref="AS308" r:id="rId225" xr:uid="{084247E5-796A-4954-8CD9-9D5BC9154438}"/>
    <hyperlink ref="AS309" r:id="rId226" xr:uid="{43246B69-9E9A-47F7-AAB9-2E69D6BD8317}"/>
    <hyperlink ref="AS396" r:id="rId227" xr:uid="{98A7DBFD-2874-4A14-BF3E-B0808AC88F0D}"/>
    <hyperlink ref="AS294" r:id="rId228" xr:uid="{9E68A5FF-A804-40D6-BD74-C987EA18D766}"/>
    <hyperlink ref="AS319" r:id="rId229" xr:uid="{AC32D5F2-B051-4BFD-A4A4-656894D75340}"/>
    <hyperlink ref="AS398" r:id="rId230" xr:uid="{138C2974-8554-4AC1-A50B-629C47323498}"/>
    <hyperlink ref="AS457" r:id="rId231" xr:uid="{A4110730-2DE6-4C20-9043-A53B25B30913}"/>
    <hyperlink ref="AS268" r:id="rId232" xr:uid="{69D632DD-1B84-42CE-BFCA-927A6BBDD8B5}"/>
    <hyperlink ref="AS303" r:id="rId233" xr:uid="{2E177548-7378-44D6-B638-B3E5FF5405FA}"/>
    <hyperlink ref="AS302" r:id="rId234" xr:uid="{A8C7F745-F23C-46D5-B13B-7BF50322D0E9}"/>
    <hyperlink ref="AS406" r:id="rId235" xr:uid="{4B177B74-EF91-4F0D-8FBC-F283FC38FDC3}"/>
    <hyperlink ref="AS458" r:id="rId236" xr:uid="{7260E5ED-6867-454B-B3AE-81BD74A90991}"/>
    <hyperlink ref="AS355" r:id="rId237" xr:uid="{629F0306-B7F4-4758-9C41-78EA8408887A}"/>
    <hyperlink ref="AS381" r:id="rId238" xr:uid="{0E18CA63-9D77-4627-85D9-42FAF0F71016}"/>
    <hyperlink ref="AS340" r:id="rId239" xr:uid="{0AD35161-081B-42B2-96AF-543F478E76A4}"/>
    <hyperlink ref="AS461" r:id="rId240" xr:uid="{1A57BCD6-68CC-4A3E-9208-92DEB2FE1B32}"/>
    <hyperlink ref="AS459" r:id="rId241" xr:uid="{71B6953A-4987-46BD-A8A0-97A244D165B1}"/>
    <hyperlink ref="AS301" r:id="rId242" xr:uid="{0B98F64A-481B-4AB9-918C-E40318AE046E}"/>
    <hyperlink ref="AS378" r:id="rId243" xr:uid="{D9E27FA8-87DB-4B81-8039-E9B04EC5B2B3}"/>
    <hyperlink ref="AS421" r:id="rId244" xr:uid="{18E30DA7-0012-477A-A249-3B03CE5455B6}"/>
    <hyperlink ref="AS346" r:id="rId245" xr:uid="{D5CC80A6-1994-42F1-91D1-4D75AB5A38DB}"/>
    <hyperlink ref="AS414" r:id="rId246" xr:uid="{7422BC97-86D2-45CB-A116-41DB4721001A}"/>
    <hyperlink ref="AS382" r:id="rId247" xr:uid="{5C9E0281-1691-433C-8ED0-FB25C272BF90}"/>
    <hyperlink ref="AS462" r:id="rId248" xr:uid="{0E64A690-36D3-436F-A83E-02C1A61807F2}"/>
    <hyperlink ref="AS210" r:id="rId249" xr:uid="{F496FFB4-8738-4F0F-A248-2D56E7D8E704}"/>
    <hyperlink ref="AS343" r:id="rId250" xr:uid="{74934AE0-E2F6-4C7A-8071-6DD967A805AF}"/>
    <hyperlink ref="AS273" r:id="rId251" xr:uid="{7F3DB00D-C293-4591-AF10-28044BA4076E}"/>
    <hyperlink ref="AS435" r:id="rId252" xr:uid="{314C9515-D73E-46D4-9FCD-9BE6B771F181}"/>
    <hyperlink ref="AS310" r:id="rId253" xr:uid="{563A992B-0564-42C1-A9F7-ED426AF1979E}"/>
    <hyperlink ref="AS448" r:id="rId254" xr:uid="{A9057E69-366F-4C0D-A61E-AE59C51EB647}"/>
    <hyperlink ref="AS311" r:id="rId255" xr:uid="{0DBE5840-EAC9-4AC6-BF0D-5EBF6F39AABD}"/>
    <hyperlink ref="AS393" r:id="rId256" xr:uid="{C6F6AA5E-6E16-42E4-BA7B-F25D122C642C}"/>
    <hyperlink ref="AS394" r:id="rId257" xr:uid="{DC6FCD43-5F04-4A32-BF42-8248E77A6BCD}"/>
    <hyperlink ref="AS470" r:id="rId258" xr:uid="{6AB3B47F-3D61-4085-8C6A-DCD6EF1EE9D3}"/>
    <hyperlink ref="AS471" r:id="rId259" xr:uid="{D01CFEC1-6450-400B-9D1F-A59030117EDA}"/>
    <hyperlink ref="AS269" r:id="rId260" xr:uid="{E3EB4810-6067-4B10-A453-99FE3486B9F1}"/>
    <hyperlink ref="AS218" r:id="rId261" xr:uid="{50C2F6D6-99B3-465F-985D-00DC86DA4C66}"/>
    <hyperlink ref="AS226" r:id="rId262" xr:uid="{9EEE3243-DC29-443B-8985-4E6CBF41A1E1}"/>
    <hyperlink ref="AS254" r:id="rId263" xr:uid="{126A2A61-865D-4E25-9868-A83DDBE48169}"/>
    <hyperlink ref="AS262" r:id="rId264" xr:uid="{7BE5C035-7E93-4916-A865-68D719219E02}"/>
    <hyperlink ref="AS256" r:id="rId265" xr:uid="{EDA77BA4-2EF9-4E7E-96A2-47478D25108B}"/>
    <hyperlink ref="AS416" r:id="rId266" xr:uid="{F042FCDB-76DD-4EFF-9F8F-FE1D60C7C957}"/>
    <hyperlink ref="AS259" r:id="rId267" xr:uid="{0BA1FDCC-0A3F-412A-AC6A-C00C7D575758}"/>
    <hyperlink ref="AS349" r:id="rId268" xr:uid="{6BDB7A83-EDF3-4619-8095-EB3792F3A24D}"/>
    <hyperlink ref="AS350" r:id="rId269" xr:uid="{CA638296-960D-49DB-94B6-1FEEC5C5D1A5}"/>
    <hyperlink ref="AS351" r:id="rId270" xr:uid="{7966079D-647E-418C-B4FC-A938B7BA1688}"/>
    <hyperlink ref="AS464" r:id="rId271" xr:uid="{9444A59A-D5B5-45BA-AB2B-99681EEB1126}"/>
    <hyperlink ref="AS388" r:id="rId272" xr:uid="{36DE4847-E926-413A-8E3A-1299F9F33950}"/>
    <hyperlink ref="AS415" r:id="rId273" xr:uid="{4B6297AA-1FF6-46E3-9EE8-C51597420E3B}"/>
    <hyperlink ref="AS211" r:id="rId274" xr:uid="{DD136EAB-C295-41B9-ACDB-DAEC6292F87F}"/>
    <hyperlink ref="AS242" r:id="rId275" xr:uid="{583BB875-61CB-4874-991B-AE2228BBB7AB}"/>
    <hyperlink ref="AS212" r:id="rId276" xr:uid="{3234162E-C0E8-430F-9903-302F167D1C51}"/>
    <hyperlink ref="AS213" r:id="rId277" xr:uid="{84F90FBB-2C7C-4D1B-97AF-518841BF8A77}"/>
    <hyperlink ref="AS313" r:id="rId278" xr:uid="{5C38B189-AD0B-40DD-B010-A37A260EE134}"/>
    <hyperlink ref="AS473" r:id="rId279" xr:uid="{B4BC3B58-CEFA-4FEA-8A16-F679911C6005}"/>
    <hyperlink ref="AS433" r:id="rId280" xr:uid="{66BCA227-D875-4141-B78D-A33B5D496E53}"/>
    <hyperlink ref="AS387" r:id="rId281" xr:uid="{46B57071-3FF2-4FA9-982B-5DE626644512}"/>
    <hyperlink ref="AS243" r:id="rId282" xr:uid="{0C68A5A6-6E45-4869-9E73-5600DC179A01}"/>
    <hyperlink ref="AS215" r:id="rId283" xr:uid="{0E8CF939-0E88-40C5-B530-4AF476FA6054}"/>
    <hyperlink ref="AS244" r:id="rId284" xr:uid="{5CBEDA22-2D92-48BB-9410-565703462434}"/>
    <hyperlink ref="AS216" r:id="rId285" xr:uid="{4A32F5E9-1FF9-4556-8C55-650BC30CD421}"/>
    <hyperlink ref="AS246" r:id="rId286" xr:uid="{76D39B37-CB8D-485A-9C29-A6E5DC784185}"/>
    <hyperlink ref="AS247" r:id="rId287" xr:uid="{61A29193-0609-494F-B98F-F772F082DB65}"/>
    <hyperlink ref="AS217" r:id="rId288" xr:uid="{9ACEE3AD-2EE9-4AE4-B96F-9A773C3D8625}"/>
    <hyperlink ref="AS220" r:id="rId289" xr:uid="{5FEF3371-FE8D-404C-817F-BF4F3D6560AE}"/>
    <hyperlink ref="AS252" r:id="rId290" xr:uid="{7F7D50B0-1594-4999-82CE-48FEB1107F6C}"/>
    <hyperlink ref="AS221" r:id="rId291" xr:uid="{D2B81693-8100-4488-A023-0CE3B3351E62}"/>
    <hyperlink ref="AS223" r:id="rId292" xr:uid="{2037DCD1-5136-4CCE-B81C-A813621ED36C}"/>
    <hyperlink ref="AS257" r:id="rId293" xr:uid="{4A999B4F-05F0-4AD0-8B8D-03410ECD3630}"/>
    <hyperlink ref="AS314" r:id="rId294" xr:uid="{BF4FEFF2-2557-4E3B-B885-D474D2FC90BF}"/>
    <hyperlink ref="AS258" r:id="rId295" xr:uid="{DB361115-C28B-4757-9C32-E776F10EA359}"/>
    <hyperlink ref="AS225" r:id="rId296" xr:uid="{7BA12044-8A17-4A49-8B61-0C098453CF47}"/>
    <hyperlink ref="AS413" r:id="rId297" xr:uid="{53871378-BD7F-41DF-B470-70803139FF38}"/>
    <hyperlink ref="AS384" r:id="rId298" xr:uid="{44413819-DB2E-489A-9696-266AED0BB8F1}"/>
    <hyperlink ref="AS383" r:id="rId299" xr:uid="{E23FA93B-C7A3-4E45-940C-F7927675E22E}"/>
    <hyperlink ref="AS412" r:id="rId300" xr:uid="{63FB5D60-C122-4E3C-AB62-FB67F256EC33}"/>
    <hyperlink ref="AS411" r:id="rId301" xr:uid="{8A6E46D9-D23B-4A25-8E0E-0BD55EF600C0}"/>
    <hyperlink ref="AS409" r:id="rId302" xr:uid="{D7ED3E53-D358-4470-8C9D-A582CC2F1E89}"/>
    <hyperlink ref="AS379" r:id="rId303" xr:uid="{32E65AF5-FDAD-422F-B547-208131D0BD15}"/>
    <hyperlink ref="AS200" r:id="rId304" xr:uid="{7C403BA1-12D8-4D23-A4DD-FE89BA0503A1}"/>
    <hyperlink ref="AS190" r:id="rId305" xr:uid="{2729D541-1FE1-4BFB-887B-87390FD3F269}"/>
    <hyperlink ref="AS354" r:id="rId306" xr:uid="{585D8320-9F99-4543-AA21-B57D8ED9EB16}"/>
    <hyperlink ref="AS478" r:id="rId307" xr:uid="{6A7564BC-0645-4DD5-B079-3637D01D1444}"/>
    <hyperlink ref="AS479" r:id="rId308" xr:uid="{84ECC837-1C0C-445D-9ACD-4FA89C13C36B}"/>
    <hyperlink ref="AS407" r:id="rId309" xr:uid="{FAF05B50-5F88-4F51-A3BC-5F0816CFC59A}"/>
    <hyperlink ref="AS335" r:id="rId310" xr:uid="{01068360-90AD-4086-A03C-E5B14ABC7E24}"/>
    <hyperlink ref="AS337" r:id="rId311" xr:uid="{F15639CF-58B4-42DE-8C26-CE105EA02D36}"/>
    <hyperlink ref="AS338" r:id="rId312" xr:uid="{F88A5591-6BE9-41AA-BE2B-942941D998EF}"/>
    <hyperlink ref="AS339" r:id="rId313" xr:uid="{7BC5CE5A-8520-45D6-BC5E-BC9FD0090FA1}"/>
    <hyperlink ref="AS271" r:id="rId314" xr:uid="{62DAF5B6-2F4D-421C-8183-6D363686CF08}"/>
    <hyperlink ref="AS274" r:id="rId315" xr:uid="{7B3D24AB-8502-48DB-9067-4690CE360EA7}"/>
    <hyperlink ref="AS312" r:id="rId316" xr:uid="{A83484BF-5654-47D4-A9DD-16E42D7D85FA}"/>
    <hyperlink ref="AS201" r:id="rId317" xr:uid="{EE15A5F8-7921-421E-B311-1C5442EE920A}"/>
    <hyperlink ref="AS465" r:id="rId318" xr:uid="{60C99461-BD06-4514-94BF-1E023904E822}"/>
    <hyperlink ref="AS261" r:id="rId319" xr:uid="{82E6663B-91CA-4DBE-9364-1D6A7063FF2D}"/>
    <hyperlink ref="AS300" r:id="rId320" xr:uid="{422FF060-3CFD-437B-9002-B7676753783C}"/>
    <hyperlink ref="AS463" r:id="rId321" xr:uid="{6FABE7C9-4926-4D0E-9AB9-FEF28BDAF6E6}"/>
    <hyperlink ref="AS277" r:id="rId322" xr:uid="{464BB133-AD26-4A34-91CC-142CD97C6A77}"/>
    <hyperlink ref="AS276" r:id="rId323" xr:uid="{EAE6230E-FDC4-403D-B9E1-A2FA961AF9F4}"/>
    <hyperlink ref="AS380" r:id="rId324" xr:uid="{CA6C30DC-8690-4DB2-AF2A-4B14B2A72826}"/>
    <hyperlink ref="AS389" r:id="rId325" xr:uid="{91EDCBD9-E8D1-480F-A148-617D1AD95ADC}"/>
    <hyperlink ref="AS219" r:id="rId326" xr:uid="{15BC9F2A-9826-4C5C-AD50-7789E5DD7B6A}"/>
    <hyperlink ref="AS408" r:id="rId327" xr:uid="{97561290-C9C0-4C0E-A6F7-036F4B069001}"/>
    <hyperlink ref="AS292" r:id="rId328" xr:uid="{7686B3DE-02F8-48AB-999B-B434104CEA86}"/>
    <hyperlink ref="AS245" r:id="rId329" xr:uid="{126A16BA-6A8F-4B54-A9C6-95327EE7ED8C}"/>
    <hyperlink ref="AS255" r:id="rId330" xr:uid="{1298A5BB-5467-4929-837C-BBBFA0A764C5}"/>
    <hyperlink ref="AS447" r:id="rId331" xr:uid="{714E42AF-552D-44E2-BD9E-882038134AB0}"/>
    <hyperlink ref="AS317" r:id="rId332" xr:uid="{BE171FD1-5F0B-4486-936C-16C838B8891F}"/>
    <hyperlink ref="AS353" r:id="rId333" xr:uid="{323EC644-F5B4-407C-8F21-F1D6F5AE2324}"/>
    <hyperlink ref="AS418" r:id="rId334" xr:uid="{B6BEBB8C-19E5-4FF8-98D4-55219A17FF8F}"/>
    <hyperlink ref="AS348" r:id="rId335" xr:uid="{B9A8546C-9D07-405D-BF42-CF21E84F05AA}"/>
    <hyperlink ref="AS265" r:id="rId336" xr:uid="{10EC73FF-F4BC-4C42-824B-F8E464EFA92C}"/>
    <hyperlink ref="AS250" r:id="rId337" xr:uid="{3EF1BA52-9F6A-4FA7-A240-D4E4BB0C78F9}"/>
    <hyperlink ref="AS272" r:id="rId338" xr:uid="{3221F678-20B7-4CD6-92D0-8FA353A54CB5}"/>
    <hyperlink ref="AS248" r:id="rId339" xr:uid="{C10A307D-5BF3-467B-8752-3A92D933ECA3}"/>
    <hyperlink ref="AS419" r:id="rId340" xr:uid="{68B381A1-4004-45AE-A4D7-CFB8243D33BF}"/>
    <hyperlink ref="AS426" r:id="rId341" xr:uid="{10B84D54-87FF-477F-845E-C6640702EBB2}"/>
    <hyperlink ref="AS420" r:id="rId342" xr:uid="{3CC67F9C-77F6-478A-A936-E2BB3E7F23EB}"/>
    <hyperlink ref="AS449" r:id="rId343" xr:uid="{7DB27643-751A-4339-87D9-BCA952EC3E59}"/>
    <hyperlink ref="AS410" r:id="rId344" xr:uid="{64EFCF8D-ECA7-4AE5-A8E5-3068F6D09B5D}"/>
    <hyperlink ref="AS347" r:id="rId345" xr:uid="{E5156AA9-9A12-4A45-AB4F-E13056653067}"/>
    <hyperlink ref="AS344" r:id="rId346" xr:uid="{38BB16F7-A895-46B7-8834-8DBAA46C19D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E7D90-7449-48C9-8D3E-294567C3234C}">
  <dimension ref="A1:CD188"/>
  <sheetViews>
    <sheetView workbookViewId="0">
      <selection sqref="A1:CD188"/>
    </sheetView>
  </sheetViews>
  <sheetFormatPr defaultRowHeight="14"/>
  <sheetData>
    <row r="1" spans="1:82" ht="28">
      <c r="A1" s="49" t="s">
        <v>190</v>
      </c>
      <c r="B1" s="29" t="s">
        <v>191</v>
      </c>
      <c r="C1" s="77" t="s">
        <v>192</v>
      </c>
      <c r="D1" s="31" t="s">
        <v>70</v>
      </c>
      <c r="E1" s="32" t="s">
        <v>1689</v>
      </c>
      <c r="F1" s="33" t="s">
        <v>1678</v>
      </c>
      <c r="G1" s="33" t="s">
        <v>1684</v>
      </c>
      <c r="H1" s="78" t="s">
        <v>1686</v>
      </c>
      <c r="I1" s="124"/>
      <c r="J1" s="124"/>
      <c r="K1" s="124"/>
      <c r="L1" s="124"/>
      <c r="M1" s="124"/>
      <c r="N1" s="124"/>
      <c r="O1" s="35">
        <v>45725</v>
      </c>
      <c r="P1" s="75">
        <v>45725</v>
      </c>
      <c r="Q1" s="55"/>
      <c r="R1" s="124"/>
      <c r="S1" s="124"/>
      <c r="T1" s="124"/>
      <c r="U1" s="124"/>
      <c r="V1" s="35">
        <v>30903</v>
      </c>
      <c r="W1" s="37">
        <v>41</v>
      </c>
      <c r="X1" s="37" t="s">
        <v>121</v>
      </c>
      <c r="Y1" s="28" t="s">
        <v>72</v>
      </c>
      <c r="Z1" s="28" t="s">
        <v>73</v>
      </c>
      <c r="AA1" s="79" t="s">
        <v>74</v>
      </c>
      <c r="AB1" s="53" t="s">
        <v>106</v>
      </c>
      <c r="AC1" s="28" t="s">
        <v>193</v>
      </c>
      <c r="AD1" s="28" t="s">
        <v>123</v>
      </c>
      <c r="AE1" s="66"/>
      <c r="AF1" s="124"/>
      <c r="AG1" s="124"/>
      <c r="AH1" s="124"/>
      <c r="AI1" s="55" t="s">
        <v>194</v>
      </c>
      <c r="AJ1" s="42">
        <v>16</v>
      </c>
      <c r="AK1" s="76" t="s">
        <v>110</v>
      </c>
      <c r="AL1" s="40"/>
      <c r="AM1" s="28" t="s">
        <v>110</v>
      </c>
      <c r="AN1" s="28" t="s">
        <v>111</v>
      </c>
      <c r="AO1" s="28" t="s">
        <v>80</v>
      </c>
      <c r="AP1" s="28" t="s">
        <v>81</v>
      </c>
      <c r="AQ1" s="43" t="s">
        <v>82</v>
      </c>
      <c r="AR1" s="28"/>
      <c r="AS1" s="41" t="s">
        <v>195</v>
      </c>
      <c r="AT1" s="44"/>
      <c r="AU1" s="44"/>
      <c r="AV1" s="44"/>
      <c r="AW1" s="36"/>
      <c r="AX1" s="36"/>
      <c r="AY1" s="44"/>
      <c r="AZ1" s="28" t="s">
        <v>90</v>
      </c>
      <c r="BA1" s="46" t="s">
        <v>91</v>
      </c>
      <c r="BB1" s="68"/>
      <c r="BC1" s="48">
        <f>IFERROR(VLOOKUP(AI1,'[1]BPJS-TENAGA-KERJA'!$B$3:$R$430,2,0),"")</f>
        <v>25041380665</v>
      </c>
      <c r="BD1" s="48" t="str">
        <f>IFERROR(VLOOKUP(C1,'[1]BPJS - KESEHATAN'!$E$3:$G$420,2,0),"")</f>
        <v/>
      </c>
      <c r="BE1" s="28" t="s">
        <v>196</v>
      </c>
      <c r="BF1" s="36"/>
      <c r="BG1" s="65"/>
      <c r="BH1" s="37" t="s">
        <v>117</v>
      </c>
      <c r="BI1" s="10"/>
      <c r="BJ1" s="8"/>
      <c r="BK1" s="8"/>
      <c r="BL1" s="10"/>
      <c r="BM1" s="7"/>
      <c r="BN1" s="4"/>
      <c r="BO1" s="14"/>
      <c r="BP1" s="4"/>
      <c r="BQ1" s="4"/>
      <c r="BR1" s="4"/>
      <c r="BS1" s="4"/>
      <c r="BT1" s="4"/>
      <c r="BU1" s="19"/>
      <c r="BV1" s="19"/>
      <c r="BW1" s="20"/>
      <c r="BX1" s="4"/>
      <c r="BY1" s="4"/>
      <c r="BZ1" s="4"/>
      <c r="CA1" s="20"/>
      <c r="CB1" s="4"/>
      <c r="CC1" s="4"/>
      <c r="CD1" s="4"/>
    </row>
    <row r="2" spans="1:82" ht="28">
      <c r="A2" s="49" t="s">
        <v>255</v>
      </c>
      <c r="B2" s="29" t="s">
        <v>256</v>
      </c>
      <c r="C2" s="34" t="s">
        <v>257</v>
      </c>
      <c r="D2" s="31" t="s">
        <v>70</v>
      </c>
      <c r="E2" s="32" t="s">
        <v>1689</v>
      </c>
      <c r="F2" s="33" t="s">
        <v>1678</v>
      </c>
      <c r="G2" s="33" t="s">
        <v>1684</v>
      </c>
      <c r="H2" s="78" t="s">
        <v>1686</v>
      </c>
      <c r="I2" s="124"/>
      <c r="J2" s="124"/>
      <c r="K2" s="124"/>
      <c r="L2" s="124"/>
      <c r="M2" s="124"/>
      <c r="N2" s="124"/>
      <c r="O2" s="35">
        <v>45725</v>
      </c>
      <c r="P2" s="35">
        <v>45725</v>
      </c>
      <c r="Q2" s="36"/>
      <c r="R2" s="124"/>
      <c r="S2" s="124"/>
      <c r="T2" s="124"/>
      <c r="U2" s="124"/>
      <c r="V2" s="35">
        <v>34154</v>
      </c>
      <c r="W2" s="37">
        <v>32</v>
      </c>
      <c r="X2" s="37" t="s">
        <v>71</v>
      </c>
      <c r="Y2" s="28" t="s">
        <v>72</v>
      </c>
      <c r="Z2" s="28" t="s">
        <v>73</v>
      </c>
      <c r="AA2" s="38" t="s">
        <v>74</v>
      </c>
      <c r="AB2" s="39" t="s">
        <v>106</v>
      </c>
      <c r="AC2" s="36" t="s">
        <v>258</v>
      </c>
      <c r="AD2" s="36" t="s">
        <v>123</v>
      </c>
      <c r="AE2" s="40"/>
      <c r="AF2" s="124"/>
      <c r="AG2" s="124"/>
      <c r="AH2" s="124"/>
      <c r="AI2" s="41" t="s">
        <v>259</v>
      </c>
      <c r="AJ2" s="42">
        <v>16</v>
      </c>
      <c r="AK2" s="36" t="s">
        <v>110</v>
      </c>
      <c r="AL2" s="40"/>
      <c r="AM2" s="28" t="s">
        <v>110</v>
      </c>
      <c r="AN2" s="28" t="s">
        <v>111</v>
      </c>
      <c r="AO2" s="28" t="s">
        <v>80</v>
      </c>
      <c r="AP2" s="28" t="s">
        <v>81</v>
      </c>
      <c r="AQ2" s="43" t="s">
        <v>82</v>
      </c>
      <c r="AR2" s="84" t="s">
        <v>260</v>
      </c>
      <c r="AS2" s="44" t="s">
        <v>261</v>
      </c>
      <c r="AT2" s="44" t="s">
        <v>262</v>
      </c>
      <c r="AU2" s="44" t="s">
        <v>85</v>
      </c>
      <c r="AV2" s="44" t="s">
        <v>263</v>
      </c>
      <c r="AW2" s="36" t="s">
        <v>264</v>
      </c>
      <c r="AX2" s="36" t="s">
        <v>88</v>
      </c>
      <c r="AY2" s="44" t="s">
        <v>265</v>
      </c>
      <c r="AZ2" s="28" t="s">
        <v>90</v>
      </c>
      <c r="BA2" s="46" t="s">
        <v>91</v>
      </c>
      <c r="BB2" s="47"/>
      <c r="BC2" s="48">
        <f>IFERROR(VLOOKUP(AI2,'[1]BPJS-TENAGA-KERJA'!$B$3:$R$430,2,0),"")</f>
        <v>25041380574</v>
      </c>
      <c r="BD2" s="48" t="str">
        <f>IFERROR(VLOOKUP(C2,'[1]BPJS - KESEHATAN'!$E$3:$G$420,2,0),"")</f>
        <v/>
      </c>
      <c r="BE2" s="36" t="s">
        <v>102</v>
      </c>
      <c r="BF2" s="44" t="s">
        <v>266</v>
      </c>
      <c r="BG2" s="65"/>
      <c r="BH2" s="83"/>
      <c r="BI2" s="11"/>
      <c r="BJ2" s="13"/>
      <c r="BK2" s="13"/>
      <c r="BL2" s="11"/>
      <c r="BM2" s="9"/>
      <c r="BN2" s="5"/>
      <c r="BO2" s="15"/>
      <c r="BP2" s="5"/>
      <c r="BQ2" s="5"/>
      <c r="BR2" s="5"/>
      <c r="BS2" s="5"/>
      <c r="BT2" s="5"/>
      <c r="BU2" s="22"/>
      <c r="BV2" s="22"/>
      <c r="BW2" s="23"/>
      <c r="BX2" s="5"/>
      <c r="BY2" s="5"/>
      <c r="BZ2" s="5"/>
      <c r="CA2" s="23"/>
      <c r="CB2" s="5"/>
      <c r="CC2" s="5"/>
      <c r="CD2" s="5"/>
    </row>
    <row r="3" spans="1:82" ht="28">
      <c r="A3" s="49" t="s">
        <v>296</v>
      </c>
      <c r="B3" s="85" t="s">
        <v>297</v>
      </c>
      <c r="C3" s="34" t="s">
        <v>298</v>
      </c>
      <c r="D3" s="31" t="s">
        <v>70</v>
      </c>
      <c r="E3" s="32" t="s">
        <v>1689</v>
      </c>
      <c r="F3" s="33" t="s">
        <v>1678</v>
      </c>
      <c r="G3" s="33" t="s">
        <v>1684</v>
      </c>
      <c r="H3" s="78" t="s">
        <v>1686</v>
      </c>
      <c r="I3" s="124"/>
      <c r="J3" s="124"/>
      <c r="K3" s="124"/>
      <c r="L3" s="124"/>
      <c r="M3" s="124"/>
      <c r="N3" s="124"/>
      <c r="O3" s="35">
        <v>45725</v>
      </c>
      <c r="P3" s="35">
        <v>45725</v>
      </c>
      <c r="Q3" s="36"/>
      <c r="R3" s="124"/>
      <c r="S3" s="124"/>
      <c r="T3" s="124"/>
      <c r="U3" s="124"/>
      <c r="V3" s="35">
        <v>35977</v>
      </c>
      <c r="W3" s="37">
        <v>27</v>
      </c>
      <c r="X3" s="37" t="s">
        <v>96</v>
      </c>
      <c r="Y3" s="28" t="s">
        <v>72</v>
      </c>
      <c r="Z3" s="28" t="s">
        <v>73</v>
      </c>
      <c r="AA3" s="38" t="s">
        <v>74</v>
      </c>
      <c r="AB3" s="39" t="s">
        <v>106</v>
      </c>
      <c r="AC3" s="36" t="s">
        <v>108</v>
      </c>
      <c r="AD3" s="36" t="s">
        <v>123</v>
      </c>
      <c r="AE3" s="40"/>
      <c r="AF3" s="124"/>
      <c r="AG3" s="124"/>
      <c r="AH3" s="124"/>
      <c r="AI3" s="41" t="s">
        <v>299</v>
      </c>
      <c r="AJ3" s="42">
        <v>16</v>
      </c>
      <c r="AK3" s="36" t="s">
        <v>110</v>
      </c>
      <c r="AL3" s="40"/>
      <c r="AM3" s="28" t="s">
        <v>110</v>
      </c>
      <c r="AN3" s="28" t="s">
        <v>111</v>
      </c>
      <c r="AO3" s="28" t="s">
        <v>80</v>
      </c>
      <c r="AP3" s="28" t="s">
        <v>81</v>
      </c>
      <c r="AQ3" s="43" t="s">
        <v>82</v>
      </c>
      <c r="AR3" s="36"/>
      <c r="AS3" s="44" t="s">
        <v>300</v>
      </c>
      <c r="AT3" s="44"/>
      <c r="AU3" s="44"/>
      <c r="AV3" s="44"/>
      <c r="AW3" s="36"/>
      <c r="AX3" s="36"/>
      <c r="AY3" s="44"/>
      <c r="AZ3" s="28" t="s">
        <v>90</v>
      </c>
      <c r="BA3" s="46" t="s">
        <v>91</v>
      </c>
      <c r="BB3" s="47"/>
      <c r="BC3" s="48" t="str">
        <f>IFERROR(VLOOKUP(AI3,'[1]BPJS-TENAGA-KERJA'!$B$3:$R$430,2,0),"")</f>
        <v/>
      </c>
      <c r="BD3" s="48" t="str">
        <f>IFERROR(VLOOKUP(C3,'[1]BPJS - KESEHATAN'!$E$3:$G$420,2,0),"")</f>
        <v/>
      </c>
      <c r="BE3" s="36" t="s">
        <v>210</v>
      </c>
      <c r="BF3" s="44"/>
      <c r="BG3" s="65"/>
      <c r="BH3" s="83"/>
      <c r="BI3" s="10"/>
      <c r="BJ3" s="8"/>
      <c r="BK3" s="8"/>
      <c r="BL3" s="10"/>
      <c r="BM3" s="7"/>
      <c r="BN3" s="4"/>
      <c r="BO3" s="14"/>
      <c r="BP3" s="4"/>
      <c r="BQ3" s="4"/>
      <c r="BR3" s="4"/>
      <c r="BS3" s="4"/>
      <c r="BT3" s="4"/>
      <c r="BU3" s="19"/>
      <c r="BV3" s="19"/>
      <c r="BW3" s="20"/>
      <c r="BX3" s="4"/>
      <c r="BY3" s="4"/>
      <c r="BZ3" s="4"/>
      <c r="CA3" s="20"/>
      <c r="CB3" s="4"/>
      <c r="CC3" s="4"/>
      <c r="CD3" s="4"/>
    </row>
    <row r="4" spans="1:82" ht="28">
      <c r="A4" s="49" t="s">
        <v>103</v>
      </c>
      <c r="B4" s="33" t="s">
        <v>104</v>
      </c>
      <c r="C4" s="34" t="s">
        <v>105</v>
      </c>
      <c r="D4" s="31" t="s">
        <v>70</v>
      </c>
      <c r="E4" s="32" t="s">
        <v>1689</v>
      </c>
      <c r="F4" s="33" t="s">
        <v>1678</v>
      </c>
      <c r="G4" s="33" t="s">
        <v>1685</v>
      </c>
      <c r="H4" s="78" t="s">
        <v>1686</v>
      </c>
      <c r="I4" s="124"/>
      <c r="J4" s="124"/>
      <c r="K4" s="124"/>
      <c r="L4" s="124"/>
      <c r="M4" s="124"/>
      <c r="N4" s="124"/>
      <c r="O4" s="50">
        <v>45709</v>
      </c>
      <c r="P4" s="51">
        <v>45709</v>
      </c>
      <c r="Q4" s="52"/>
      <c r="R4" s="124"/>
      <c r="S4" s="124"/>
      <c r="T4" s="124"/>
      <c r="U4" s="124"/>
      <c r="V4" s="51">
        <v>33975</v>
      </c>
      <c r="W4" s="37">
        <v>32</v>
      </c>
      <c r="X4" s="37" t="s">
        <v>71</v>
      </c>
      <c r="Y4" s="28" t="s">
        <v>72</v>
      </c>
      <c r="Z4" s="28" t="s">
        <v>73</v>
      </c>
      <c r="AA4" s="33" t="s">
        <v>74</v>
      </c>
      <c r="AB4" s="53" t="s">
        <v>106</v>
      </c>
      <c r="AC4" s="28" t="s">
        <v>107</v>
      </c>
      <c r="AD4" s="28" t="s">
        <v>108</v>
      </c>
      <c r="AE4" s="54"/>
      <c r="AF4" s="124"/>
      <c r="AG4" s="124"/>
      <c r="AH4" s="124"/>
      <c r="AI4" s="55" t="s">
        <v>109</v>
      </c>
      <c r="AJ4" s="42">
        <v>16</v>
      </c>
      <c r="AK4" s="56" t="s">
        <v>110</v>
      </c>
      <c r="AL4" s="57"/>
      <c r="AM4" s="28" t="s">
        <v>110</v>
      </c>
      <c r="AN4" s="28" t="s">
        <v>111</v>
      </c>
      <c r="AO4" s="28" t="s">
        <v>80</v>
      </c>
      <c r="AP4" s="28" t="s">
        <v>81</v>
      </c>
      <c r="AQ4" s="43" t="s">
        <v>82</v>
      </c>
      <c r="AR4" s="28" t="s">
        <v>112</v>
      </c>
      <c r="AS4" s="41" t="s">
        <v>113</v>
      </c>
      <c r="AT4" s="44" t="s">
        <v>114</v>
      </c>
      <c r="AU4" s="44" t="s">
        <v>88</v>
      </c>
      <c r="AV4" s="44" t="s">
        <v>115</v>
      </c>
      <c r="AW4" s="58"/>
      <c r="AX4" s="58"/>
      <c r="AY4" s="44"/>
      <c r="AZ4" s="28" t="s">
        <v>90</v>
      </c>
      <c r="BA4" s="46" t="s">
        <v>91</v>
      </c>
      <c r="BB4" s="59"/>
      <c r="BC4" s="48">
        <f>IFERROR(VLOOKUP(AI4,'[1]BPJS-TENAGA-KERJA'!$B$3:$R$430,2,0),"")</f>
        <v>25041380467</v>
      </c>
      <c r="BD4" s="48" t="str">
        <f>IFERROR(VLOOKUP(C4,'[1]BPJS - KESEHATAN'!$E$3:$G$420,2,0),"")</f>
        <v/>
      </c>
      <c r="BE4" s="28" t="s">
        <v>116</v>
      </c>
      <c r="BF4" s="60"/>
      <c r="BG4" s="61"/>
      <c r="BH4" s="62" t="s">
        <v>117</v>
      </c>
      <c r="BI4" s="10"/>
      <c r="BJ4" s="8"/>
      <c r="BK4" s="8"/>
      <c r="BL4" s="10"/>
      <c r="BM4" s="7"/>
      <c r="BN4" s="4"/>
      <c r="BO4" s="14"/>
      <c r="BP4" s="4"/>
      <c r="BQ4" s="4"/>
      <c r="BR4" s="4"/>
      <c r="BS4" s="4"/>
      <c r="BT4" s="4"/>
      <c r="BU4" s="19"/>
      <c r="BV4" s="19"/>
      <c r="BW4" s="20"/>
      <c r="BX4" s="4"/>
      <c r="BY4" s="4"/>
      <c r="BZ4" s="4"/>
      <c r="CA4" s="20"/>
      <c r="CB4" s="4"/>
      <c r="CC4" s="4"/>
      <c r="CD4" s="4"/>
    </row>
    <row r="5" spans="1:82" ht="58">
      <c r="A5" s="49" t="s">
        <v>118</v>
      </c>
      <c r="B5" s="33" t="s">
        <v>119</v>
      </c>
      <c r="C5" s="34" t="s">
        <v>120</v>
      </c>
      <c r="D5" s="31" t="s">
        <v>70</v>
      </c>
      <c r="E5" s="32" t="s">
        <v>1689</v>
      </c>
      <c r="F5" s="33" t="s">
        <v>1678</v>
      </c>
      <c r="G5" s="33" t="s">
        <v>1685</v>
      </c>
      <c r="H5" s="78" t="s">
        <v>1686</v>
      </c>
      <c r="I5" s="124"/>
      <c r="J5" s="124"/>
      <c r="K5" s="124"/>
      <c r="L5" s="124"/>
      <c r="M5" s="124"/>
      <c r="N5" s="124"/>
      <c r="O5" s="50">
        <v>45709</v>
      </c>
      <c r="P5" s="51">
        <v>45709</v>
      </c>
      <c r="Q5" s="52"/>
      <c r="R5" s="124"/>
      <c r="S5" s="124"/>
      <c r="T5" s="124"/>
      <c r="U5" s="124"/>
      <c r="V5" s="51">
        <v>29329</v>
      </c>
      <c r="W5" s="37">
        <v>45</v>
      </c>
      <c r="X5" s="37" t="s">
        <v>121</v>
      </c>
      <c r="Y5" s="28" t="s">
        <v>72</v>
      </c>
      <c r="Z5" s="28" t="s">
        <v>73</v>
      </c>
      <c r="AA5" s="33" t="s">
        <v>74</v>
      </c>
      <c r="AB5" s="53" t="s">
        <v>106</v>
      </c>
      <c r="AC5" s="28" t="s">
        <v>122</v>
      </c>
      <c r="AD5" s="28" t="s">
        <v>123</v>
      </c>
      <c r="AE5" s="54"/>
      <c r="AF5" s="124"/>
      <c r="AG5" s="124"/>
      <c r="AH5" s="124"/>
      <c r="AI5" s="55" t="s">
        <v>124</v>
      </c>
      <c r="AJ5" s="42">
        <v>16</v>
      </c>
      <c r="AK5" s="56" t="s">
        <v>125</v>
      </c>
      <c r="AL5" s="57"/>
      <c r="AM5" s="28" t="s">
        <v>125</v>
      </c>
      <c r="AN5" s="28" t="s">
        <v>126</v>
      </c>
      <c r="AO5" s="28" t="s">
        <v>80</v>
      </c>
      <c r="AP5" s="28" t="s">
        <v>81</v>
      </c>
      <c r="AQ5" s="43" t="s">
        <v>82</v>
      </c>
      <c r="AR5" s="63" t="s">
        <v>127</v>
      </c>
      <c r="AS5" s="41" t="s">
        <v>128</v>
      </c>
      <c r="AT5" s="44" t="s">
        <v>129</v>
      </c>
      <c r="AU5" s="44" t="s">
        <v>85</v>
      </c>
      <c r="AV5" s="44" t="s">
        <v>130</v>
      </c>
      <c r="AW5" s="58" t="s">
        <v>131</v>
      </c>
      <c r="AX5" s="58" t="s">
        <v>132</v>
      </c>
      <c r="AY5" s="44" t="s">
        <v>133</v>
      </c>
      <c r="AZ5" s="28" t="s">
        <v>90</v>
      </c>
      <c r="BA5" s="46" t="s">
        <v>91</v>
      </c>
      <c r="BB5" s="59"/>
      <c r="BC5" s="48">
        <f>IFERROR(VLOOKUP(AI5,'[1]BPJS-TENAGA-KERJA'!$B$3:$R$430,2,0),"")</f>
        <v>25041381119</v>
      </c>
      <c r="BD5" s="48" t="str">
        <f>IFERROR(VLOOKUP(C5,'[1]BPJS - KESEHATAN'!$E$3:$G$420,2,0),"")</f>
        <v/>
      </c>
      <c r="BE5" s="28" t="s">
        <v>92</v>
      </c>
      <c r="BF5" s="64" t="s">
        <v>134</v>
      </c>
      <c r="BG5" s="61"/>
      <c r="BH5" s="62" t="s">
        <v>117</v>
      </c>
      <c r="BI5" s="10"/>
      <c r="BJ5" s="8"/>
      <c r="BK5" s="8"/>
      <c r="BL5" s="10"/>
      <c r="BM5" s="7"/>
      <c r="BN5" s="4"/>
      <c r="BO5" s="14"/>
      <c r="BP5" s="4"/>
      <c r="BQ5" s="4"/>
      <c r="BR5" s="4"/>
      <c r="BS5" s="4"/>
      <c r="BT5" s="4"/>
      <c r="BU5" s="19"/>
      <c r="BV5" s="19"/>
      <c r="BW5" s="20"/>
      <c r="BX5" s="4"/>
      <c r="BY5" s="4"/>
      <c r="BZ5" s="4"/>
      <c r="CA5" s="20"/>
      <c r="CB5" s="4"/>
      <c r="CC5" s="4"/>
      <c r="CD5" s="4"/>
    </row>
    <row r="6" spans="1:82" ht="28">
      <c r="A6" s="49" t="s">
        <v>135</v>
      </c>
      <c r="B6" s="33" t="s">
        <v>136</v>
      </c>
      <c r="C6" s="34" t="s">
        <v>137</v>
      </c>
      <c r="D6" s="31" t="s">
        <v>70</v>
      </c>
      <c r="E6" s="32" t="s">
        <v>1689</v>
      </c>
      <c r="F6" s="33" t="s">
        <v>1678</v>
      </c>
      <c r="G6" s="33" t="s">
        <v>1685</v>
      </c>
      <c r="H6" s="78" t="s">
        <v>1686</v>
      </c>
      <c r="I6" s="124"/>
      <c r="J6" s="124"/>
      <c r="K6" s="124"/>
      <c r="L6" s="124"/>
      <c r="M6" s="124"/>
      <c r="N6" s="124"/>
      <c r="O6" s="65">
        <v>45709</v>
      </c>
      <c r="P6" s="51">
        <v>45709</v>
      </c>
      <c r="Q6" s="55"/>
      <c r="R6" s="124"/>
      <c r="S6" s="124"/>
      <c r="T6" s="124"/>
      <c r="U6" s="124"/>
      <c r="V6" s="51">
        <v>35977</v>
      </c>
      <c r="W6" s="37">
        <v>27</v>
      </c>
      <c r="X6" s="37" t="s">
        <v>96</v>
      </c>
      <c r="Y6" s="28" t="s">
        <v>72</v>
      </c>
      <c r="Z6" s="28" t="s">
        <v>73</v>
      </c>
      <c r="AA6" s="33" t="s">
        <v>74</v>
      </c>
      <c r="AB6" s="53" t="s">
        <v>106</v>
      </c>
      <c r="AC6" s="28" t="s">
        <v>138</v>
      </c>
      <c r="AD6" s="28" t="s">
        <v>108</v>
      </c>
      <c r="AE6" s="66"/>
      <c r="AF6" s="124"/>
      <c r="AG6" s="124"/>
      <c r="AH6" s="124"/>
      <c r="AI6" s="55" t="s">
        <v>139</v>
      </c>
      <c r="AJ6" s="42">
        <v>16</v>
      </c>
      <c r="AK6" s="56" t="s">
        <v>140</v>
      </c>
      <c r="AL6" s="40"/>
      <c r="AM6" s="28" t="s">
        <v>140</v>
      </c>
      <c r="AN6" s="28" t="s">
        <v>126</v>
      </c>
      <c r="AO6" s="28" t="s">
        <v>80</v>
      </c>
      <c r="AP6" s="28" t="s">
        <v>81</v>
      </c>
      <c r="AQ6" s="43" t="s">
        <v>82</v>
      </c>
      <c r="AR6" s="67" t="s">
        <v>141</v>
      </c>
      <c r="AS6" s="41" t="s">
        <v>142</v>
      </c>
      <c r="AT6" s="44" t="s">
        <v>143</v>
      </c>
      <c r="AU6" s="44" t="s">
        <v>88</v>
      </c>
      <c r="AV6" s="44" t="s">
        <v>144</v>
      </c>
      <c r="AW6" s="36" t="s">
        <v>145</v>
      </c>
      <c r="AX6" s="36" t="s">
        <v>88</v>
      </c>
      <c r="AY6" s="44" t="s">
        <v>146</v>
      </c>
      <c r="AZ6" s="28" t="s">
        <v>90</v>
      </c>
      <c r="BA6" s="46" t="s">
        <v>91</v>
      </c>
      <c r="BB6" s="68"/>
      <c r="BC6" s="48">
        <f>IFERROR(VLOOKUP(AI6,'[1]BPJS-TENAGA-KERJA'!$B$3:$R$430,2,0),"")</f>
        <v>25041381168</v>
      </c>
      <c r="BD6" s="48" t="str">
        <f>IFERROR(VLOOKUP(C6,'[1]BPJS - KESEHATAN'!$E$3:$G$420,2,0),"")</f>
        <v/>
      </c>
      <c r="BE6" s="28" t="s">
        <v>102</v>
      </c>
      <c r="BF6" s="64" t="s">
        <v>147</v>
      </c>
      <c r="BG6" s="65"/>
      <c r="BH6" s="37" t="s">
        <v>117</v>
      </c>
      <c r="BI6" s="10"/>
      <c r="BJ6" s="8"/>
      <c r="BK6" s="8"/>
      <c r="BL6" s="10"/>
      <c r="BM6" s="7"/>
      <c r="BN6" s="4"/>
      <c r="BO6" s="14"/>
      <c r="BP6" s="4"/>
      <c r="BQ6" s="4"/>
      <c r="BR6" s="4"/>
      <c r="BS6" s="4"/>
      <c r="BT6" s="4"/>
      <c r="BU6" s="19"/>
      <c r="BV6" s="19"/>
      <c r="BW6" s="20"/>
      <c r="BX6" s="4"/>
      <c r="BY6" s="4"/>
      <c r="BZ6" s="4"/>
      <c r="CA6" s="20"/>
      <c r="CB6" s="4"/>
      <c r="CC6" s="4"/>
      <c r="CD6" s="4"/>
    </row>
    <row r="7" spans="1:82" ht="28">
      <c r="A7" s="49" t="s">
        <v>148</v>
      </c>
      <c r="B7" s="33" t="s">
        <v>149</v>
      </c>
      <c r="C7" s="33" t="s">
        <v>150</v>
      </c>
      <c r="D7" s="31" t="s">
        <v>70</v>
      </c>
      <c r="E7" s="32" t="s">
        <v>1689</v>
      </c>
      <c r="F7" s="33" t="s">
        <v>1678</v>
      </c>
      <c r="G7" s="33" t="s">
        <v>1685</v>
      </c>
      <c r="H7" s="78" t="s">
        <v>1686</v>
      </c>
      <c r="I7" s="124"/>
      <c r="J7" s="124"/>
      <c r="K7" s="124"/>
      <c r="L7" s="124"/>
      <c r="M7" s="124"/>
      <c r="N7" s="124"/>
      <c r="O7" s="65">
        <v>45709</v>
      </c>
      <c r="P7" s="51">
        <v>45709</v>
      </c>
      <c r="Q7" s="52"/>
      <c r="R7" s="124"/>
      <c r="S7" s="124"/>
      <c r="T7" s="124"/>
      <c r="U7" s="124"/>
      <c r="V7" s="51">
        <v>35747</v>
      </c>
      <c r="W7" s="37">
        <v>27</v>
      </c>
      <c r="X7" s="37" t="s">
        <v>96</v>
      </c>
      <c r="Y7" s="28" t="s">
        <v>72</v>
      </c>
      <c r="Z7" s="28" t="s">
        <v>73</v>
      </c>
      <c r="AA7" s="33" t="s">
        <v>74</v>
      </c>
      <c r="AB7" s="53" t="s">
        <v>106</v>
      </c>
      <c r="AC7" s="28" t="s">
        <v>138</v>
      </c>
      <c r="AD7" s="28" t="s">
        <v>108</v>
      </c>
      <c r="AE7" s="54"/>
      <c r="AF7" s="124"/>
      <c r="AG7" s="124"/>
      <c r="AH7" s="124"/>
      <c r="AI7" s="55" t="s">
        <v>151</v>
      </c>
      <c r="AJ7" s="42">
        <v>16</v>
      </c>
      <c r="AK7" s="56" t="s">
        <v>110</v>
      </c>
      <c r="AL7" s="69"/>
      <c r="AM7" s="28" t="s">
        <v>110</v>
      </c>
      <c r="AN7" s="28" t="s">
        <v>111</v>
      </c>
      <c r="AO7" s="28" t="s">
        <v>80</v>
      </c>
      <c r="AP7" s="28" t="s">
        <v>81</v>
      </c>
      <c r="AQ7" s="43" t="s">
        <v>82</v>
      </c>
      <c r="AR7" s="67"/>
      <c r="AS7" s="41" t="s">
        <v>152</v>
      </c>
      <c r="AT7" s="70"/>
      <c r="AU7" s="70"/>
      <c r="AV7" s="70"/>
      <c r="AW7" s="60"/>
      <c r="AX7" s="60"/>
      <c r="AY7" s="70"/>
      <c r="AZ7" s="28" t="s">
        <v>90</v>
      </c>
      <c r="BA7" s="46" t="s">
        <v>91</v>
      </c>
      <c r="BB7" s="59"/>
      <c r="BC7" s="48">
        <f>IFERROR(VLOOKUP(AI7,'[1]BPJS-TENAGA-KERJA'!$B$3:$R$430,2,0),"")</f>
        <v>25041380640</v>
      </c>
      <c r="BD7" s="48" t="str">
        <f>IFERROR(VLOOKUP(C7,'[1]BPJS - KESEHATAN'!$E$3:$G$420,2,0),"")</f>
        <v>0000133076349</v>
      </c>
      <c r="BE7" s="28" t="s">
        <v>102</v>
      </c>
      <c r="BF7" s="60"/>
      <c r="BG7" s="71"/>
      <c r="BH7" s="62" t="s">
        <v>117</v>
      </c>
      <c r="BI7" s="10"/>
      <c r="BJ7" s="8"/>
      <c r="BK7" s="8"/>
      <c r="BL7" s="10"/>
      <c r="BM7" s="7"/>
      <c r="BN7" s="4"/>
      <c r="BO7" s="14"/>
      <c r="BP7" s="4"/>
      <c r="BQ7" s="4"/>
      <c r="BR7" s="4"/>
      <c r="BS7" s="4"/>
      <c r="BT7" s="4"/>
      <c r="BU7" s="19"/>
      <c r="BV7" s="19"/>
      <c r="BW7" s="20"/>
      <c r="BX7" s="4"/>
      <c r="BY7" s="4"/>
      <c r="BZ7" s="4"/>
      <c r="CA7" s="20"/>
      <c r="CB7" s="4"/>
      <c r="CC7" s="4"/>
      <c r="CD7" s="4"/>
    </row>
    <row r="8" spans="1:82" ht="28">
      <c r="A8" s="49" t="s">
        <v>153</v>
      </c>
      <c r="B8" s="33" t="s">
        <v>154</v>
      </c>
      <c r="C8" s="34" t="s">
        <v>155</v>
      </c>
      <c r="D8" s="31" t="s">
        <v>70</v>
      </c>
      <c r="E8" s="32" t="s">
        <v>1689</v>
      </c>
      <c r="F8" s="33" t="s">
        <v>1678</v>
      </c>
      <c r="G8" s="33" t="s">
        <v>1685</v>
      </c>
      <c r="H8" s="78" t="s">
        <v>1686</v>
      </c>
      <c r="I8" s="124"/>
      <c r="J8" s="124"/>
      <c r="K8" s="124"/>
      <c r="L8" s="124"/>
      <c r="M8" s="124"/>
      <c r="N8" s="124"/>
      <c r="O8" s="65">
        <v>45709</v>
      </c>
      <c r="P8" s="51">
        <v>45709</v>
      </c>
      <c r="Q8" s="52"/>
      <c r="R8" s="124"/>
      <c r="S8" s="124"/>
      <c r="T8" s="124"/>
      <c r="U8" s="124"/>
      <c r="V8" s="51">
        <v>33036</v>
      </c>
      <c r="W8" s="37">
        <v>35</v>
      </c>
      <c r="X8" s="37" t="s">
        <v>71</v>
      </c>
      <c r="Y8" s="28" t="s">
        <v>72</v>
      </c>
      <c r="Z8" s="28" t="s">
        <v>73</v>
      </c>
      <c r="AA8" s="33" t="s">
        <v>74</v>
      </c>
      <c r="AB8" s="53" t="s">
        <v>106</v>
      </c>
      <c r="AC8" s="28" t="s">
        <v>156</v>
      </c>
      <c r="AD8" s="28" t="s">
        <v>123</v>
      </c>
      <c r="AE8" s="54"/>
      <c r="AF8" s="124"/>
      <c r="AG8" s="124"/>
      <c r="AH8" s="124"/>
      <c r="AI8" s="55" t="s">
        <v>157</v>
      </c>
      <c r="AJ8" s="42">
        <v>16</v>
      </c>
      <c r="AK8" s="56" t="s">
        <v>158</v>
      </c>
      <c r="AL8" s="72"/>
      <c r="AM8" s="28" t="s">
        <v>158</v>
      </c>
      <c r="AN8" s="28" t="s">
        <v>159</v>
      </c>
      <c r="AO8" s="28" t="s">
        <v>80</v>
      </c>
      <c r="AP8" s="28" t="s">
        <v>81</v>
      </c>
      <c r="AQ8" s="43" t="s">
        <v>82</v>
      </c>
      <c r="AR8" s="67" t="s">
        <v>160</v>
      </c>
      <c r="AS8" s="41" t="s">
        <v>161</v>
      </c>
      <c r="AT8" s="44" t="s">
        <v>162</v>
      </c>
      <c r="AU8" s="44" t="s">
        <v>85</v>
      </c>
      <c r="AV8" s="44" t="s">
        <v>163</v>
      </c>
      <c r="AW8" s="36" t="s">
        <v>164</v>
      </c>
      <c r="AX8" s="36" t="s">
        <v>165</v>
      </c>
      <c r="AY8" s="44" t="s">
        <v>166</v>
      </c>
      <c r="AZ8" s="28" t="s">
        <v>90</v>
      </c>
      <c r="BA8" s="46" t="s">
        <v>91</v>
      </c>
      <c r="BB8" s="59"/>
      <c r="BC8" s="48">
        <f>IFERROR(VLOOKUP(AI8,'[1]BPJS-TENAGA-KERJA'!$B$3:$R$430,2,0),"")</f>
        <v>25041381424</v>
      </c>
      <c r="BD8" s="48" t="str">
        <f>IFERROR(VLOOKUP(C8,'[1]BPJS - KESEHATAN'!$E$3:$G$420,2,0),"")</f>
        <v>0002173264468</v>
      </c>
      <c r="BE8" s="28" t="s">
        <v>167</v>
      </c>
      <c r="BF8" s="64" t="s">
        <v>168</v>
      </c>
      <c r="BG8" s="71"/>
      <c r="BH8" s="62" t="s">
        <v>117</v>
      </c>
      <c r="BI8" s="10"/>
      <c r="BJ8" s="8"/>
      <c r="BK8" s="8"/>
      <c r="BL8" s="10"/>
      <c r="BM8" s="7"/>
      <c r="BN8" s="4"/>
      <c r="BO8" s="14"/>
      <c r="BP8" s="4"/>
      <c r="BQ8" s="4"/>
      <c r="BR8" s="21"/>
      <c r="BS8" s="4"/>
      <c r="BT8" s="4"/>
      <c r="BU8" s="19"/>
      <c r="BV8" s="19"/>
      <c r="BW8" s="20"/>
      <c r="BX8" s="4"/>
      <c r="BY8" s="4"/>
      <c r="BZ8" s="4"/>
      <c r="CA8" s="20"/>
      <c r="CB8" s="4"/>
      <c r="CC8" s="4"/>
      <c r="CD8" s="4"/>
    </row>
    <row r="9" spans="1:82" ht="28">
      <c r="A9" s="49" t="s">
        <v>212</v>
      </c>
      <c r="B9" s="29" t="s">
        <v>213</v>
      </c>
      <c r="C9" s="34" t="s">
        <v>214</v>
      </c>
      <c r="D9" s="31" t="s">
        <v>70</v>
      </c>
      <c r="E9" s="32" t="s">
        <v>1689</v>
      </c>
      <c r="F9" s="33" t="s">
        <v>1678</v>
      </c>
      <c r="G9" s="33" t="s">
        <v>1685</v>
      </c>
      <c r="H9" s="78" t="s">
        <v>1686</v>
      </c>
      <c r="I9" s="124"/>
      <c r="J9" s="124"/>
      <c r="K9" s="124"/>
      <c r="L9" s="124"/>
      <c r="M9" s="124"/>
      <c r="N9" s="124"/>
      <c r="O9" s="35">
        <v>45725</v>
      </c>
      <c r="P9" s="75">
        <v>45725</v>
      </c>
      <c r="Q9" s="36"/>
      <c r="R9" s="124"/>
      <c r="S9" s="124"/>
      <c r="T9" s="124"/>
      <c r="U9" s="124"/>
      <c r="V9" s="35">
        <v>32484</v>
      </c>
      <c r="W9" s="37">
        <v>36</v>
      </c>
      <c r="X9" s="37" t="s">
        <v>71</v>
      </c>
      <c r="Y9" s="28" t="s">
        <v>72</v>
      </c>
      <c r="Z9" s="28" t="s">
        <v>73</v>
      </c>
      <c r="AA9" s="38" t="s">
        <v>74</v>
      </c>
      <c r="AB9" s="53" t="s">
        <v>215</v>
      </c>
      <c r="AC9" s="36" t="s">
        <v>215</v>
      </c>
      <c r="AD9" s="36" t="s">
        <v>215</v>
      </c>
      <c r="AE9" s="40"/>
      <c r="AF9" s="124"/>
      <c r="AG9" s="124"/>
      <c r="AH9" s="124"/>
      <c r="AI9" s="41" t="s">
        <v>216</v>
      </c>
      <c r="AJ9" s="42">
        <v>16</v>
      </c>
      <c r="AK9" s="36" t="s">
        <v>217</v>
      </c>
      <c r="AL9" s="40"/>
      <c r="AM9" s="53" t="s">
        <v>217</v>
      </c>
      <c r="AN9" s="53" t="s">
        <v>80</v>
      </c>
      <c r="AO9" s="28" t="s">
        <v>80</v>
      </c>
      <c r="AP9" s="28" t="s">
        <v>81</v>
      </c>
      <c r="AQ9" s="43" t="s">
        <v>82</v>
      </c>
      <c r="AR9" s="36"/>
      <c r="AS9" s="44" t="s">
        <v>218</v>
      </c>
      <c r="AT9" s="44"/>
      <c r="AU9" s="44"/>
      <c r="AV9" s="44"/>
      <c r="AW9" s="36"/>
      <c r="AX9" s="36"/>
      <c r="AY9" s="44"/>
      <c r="AZ9" s="28" t="s">
        <v>90</v>
      </c>
      <c r="BA9" s="46" t="s">
        <v>91</v>
      </c>
      <c r="BB9" s="47"/>
      <c r="BC9" s="48" t="str">
        <f>IFERROR(VLOOKUP(AI9,'[1]BPJS-TENAGA-KERJA'!$B$3:$R$430,2,0),"")</f>
        <v/>
      </c>
      <c r="BD9" s="48" t="str">
        <f>IFERROR(VLOOKUP(C9,'[1]BPJS - KESEHATAN'!$E$3:$G$420,2,0),"")</f>
        <v>0001822219659</v>
      </c>
      <c r="BE9" s="36" t="s">
        <v>102</v>
      </c>
      <c r="BF9" s="44"/>
      <c r="BG9" s="65"/>
      <c r="BH9" s="37" t="s">
        <v>117</v>
      </c>
      <c r="BI9" s="10"/>
      <c r="BJ9" s="8"/>
      <c r="BK9" s="8"/>
      <c r="BL9" s="10"/>
      <c r="BM9" s="7"/>
      <c r="BN9" s="4"/>
      <c r="BO9" s="14"/>
      <c r="BP9" s="4"/>
      <c r="BQ9" s="4"/>
      <c r="BR9" s="4"/>
      <c r="BS9" s="4"/>
      <c r="BT9" s="4"/>
      <c r="BU9" s="19"/>
      <c r="BV9" s="19"/>
      <c r="BW9" s="20"/>
      <c r="BX9" s="4"/>
      <c r="BY9" s="4"/>
      <c r="BZ9" s="4"/>
      <c r="CA9" s="20"/>
      <c r="CB9" s="4"/>
      <c r="CC9" s="4"/>
      <c r="CD9" s="4"/>
    </row>
    <row r="10" spans="1:82" ht="43.5">
      <c r="A10" s="49" t="s">
        <v>219</v>
      </c>
      <c r="B10" s="29" t="s">
        <v>220</v>
      </c>
      <c r="C10" s="81" t="s">
        <v>221</v>
      </c>
      <c r="D10" s="31" t="s">
        <v>70</v>
      </c>
      <c r="E10" s="32" t="s">
        <v>1689</v>
      </c>
      <c r="F10" s="33" t="s">
        <v>1678</v>
      </c>
      <c r="G10" s="33" t="s">
        <v>1685</v>
      </c>
      <c r="H10" s="78" t="s">
        <v>1686</v>
      </c>
      <c r="I10" s="124"/>
      <c r="J10" s="124"/>
      <c r="K10" s="124"/>
      <c r="L10" s="124"/>
      <c r="M10" s="124"/>
      <c r="N10" s="124"/>
      <c r="O10" s="35">
        <v>45725</v>
      </c>
      <c r="P10" s="35">
        <v>45725</v>
      </c>
      <c r="Q10" s="36"/>
      <c r="R10" s="124"/>
      <c r="S10" s="124"/>
      <c r="T10" s="124"/>
      <c r="U10" s="124"/>
      <c r="V10" s="35">
        <v>37035</v>
      </c>
      <c r="W10" s="37">
        <v>24</v>
      </c>
      <c r="X10" s="37" t="s">
        <v>96</v>
      </c>
      <c r="Y10" s="28" t="s">
        <v>72</v>
      </c>
      <c r="Z10" s="28" t="s">
        <v>73</v>
      </c>
      <c r="AA10" s="38" t="s">
        <v>74</v>
      </c>
      <c r="AB10" s="39" t="s">
        <v>106</v>
      </c>
      <c r="AC10" s="36" t="s">
        <v>222</v>
      </c>
      <c r="AD10" s="36" t="s">
        <v>123</v>
      </c>
      <c r="AE10" s="40"/>
      <c r="AF10" s="124"/>
      <c r="AG10" s="124"/>
      <c r="AH10" s="124"/>
      <c r="AI10" s="41" t="s">
        <v>223</v>
      </c>
      <c r="AJ10" s="42">
        <v>16</v>
      </c>
      <c r="AK10" s="36" t="s">
        <v>110</v>
      </c>
      <c r="AL10" s="40"/>
      <c r="AM10" s="28" t="s">
        <v>110</v>
      </c>
      <c r="AN10" s="28" t="s">
        <v>111</v>
      </c>
      <c r="AO10" s="28" t="s">
        <v>80</v>
      </c>
      <c r="AP10" s="28" t="s">
        <v>81</v>
      </c>
      <c r="AQ10" s="43" t="s">
        <v>82</v>
      </c>
      <c r="AR10" s="82" t="s">
        <v>224</v>
      </c>
      <c r="AS10" s="44" t="s">
        <v>225</v>
      </c>
      <c r="AT10" s="44" t="s">
        <v>226</v>
      </c>
      <c r="AU10" s="44" t="s">
        <v>85</v>
      </c>
      <c r="AV10" s="44" t="s">
        <v>227</v>
      </c>
      <c r="AW10" s="36" t="s">
        <v>228</v>
      </c>
      <c r="AX10" s="36" t="s">
        <v>229</v>
      </c>
      <c r="AY10" s="44" t="s">
        <v>230</v>
      </c>
      <c r="AZ10" s="28" t="s">
        <v>90</v>
      </c>
      <c r="BA10" s="46" t="s">
        <v>91</v>
      </c>
      <c r="BB10" s="47"/>
      <c r="BC10" s="48">
        <f>IFERROR(VLOOKUP(AI10,'[1]BPJS-TENAGA-KERJA'!$B$3:$R$430,2,0),"")</f>
        <v>25041380855</v>
      </c>
      <c r="BD10" s="48" t="str">
        <f>IFERROR(VLOOKUP(C10,'[1]BPJS - KESEHATAN'!$E$3:$G$420,2,0),"")</f>
        <v>0000950496669</v>
      </c>
      <c r="BE10" s="36" t="s">
        <v>210</v>
      </c>
      <c r="BF10" s="44" t="s">
        <v>231</v>
      </c>
      <c r="BG10" s="65"/>
      <c r="BH10" s="83"/>
      <c r="BI10" s="10"/>
      <c r="BJ10" s="8"/>
      <c r="BK10" s="8"/>
      <c r="BL10" s="10"/>
      <c r="BM10" s="7"/>
      <c r="BN10" s="4"/>
      <c r="BO10" s="14"/>
      <c r="BP10" s="4"/>
      <c r="BQ10" s="4"/>
      <c r="BR10" s="4"/>
      <c r="BS10" s="4"/>
      <c r="BT10" s="4"/>
      <c r="BU10" s="19"/>
      <c r="BV10" s="19"/>
      <c r="BW10" s="20"/>
      <c r="BX10" s="4"/>
      <c r="BY10" s="4"/>
      <c r="BZ10" s="4"/>
      <c r="CA10" s="20"/>
      <c r="CB10" s="4"/>
      <c r="CC10" s="4"/>
      <c r="CD10" s="4"/>
    </row>
    <row r="11" spans="1:82" ht="28">
      <c r="A11" s="49" t="s">
        <v>232</v>
      </c>
      <c r="B11" s="29" t="s">
        <v>233</v>
      </c>
      <c r="C11" s="34" t="s">
        <v>234</v>
      </c>
      <c r="D11" s="31" t="s">
        <v>70</v>
      </c>
      <c r="E11" s="32" t="s">
        <v>1689</v>
      </c>
      <c r="F11" s="33" t="s">
        <v>1678</v>
      </c>
      <c r="G11" s="33" t="s">
        <v>1685</v>
      </c>
      <c r="H11" s="78" t="s">
        <v>1686</v>
      </c>
      <c r="I11" s="124"/>
      <c r="J11" s="124"/>
      <c r="K11" s="124"/>
      <c r="L11" s="124"/>
      <c r="M11" s="124"/>
      <c r="N11" s="124"/>
      <c r="O11" s="35">
        <v>45725</v>
      </c>
      <c r="P11" s="35">
        <v>45725</v>
      </c>
      <c r="Q11" s="36"/>
      <c r="R11" s="124"/>
      <c r="S11" s="124"/>
      <c r="T11" s="124"/>
      <c r="U11" s="124"/>
      <c r="V11" s="35">
        <v>36478</v>
      </c>
      <c r="W11" s="37">
        <v>25</v>
      </c>
      <c r="X11" s="37" t="s">
        <v>96</v>
      </c>
      <c r="Y11" s="28" t="s">
        <v>72</v>
      </c>
      <c r="Z11" s="28" t="s">
        <v>73</v>
      </c>
      <c r="AA11" s="38" t="s">
        <v>74</v>
      </c>
      <c r="AB11" s="39" t="s">
        <v>184</v>
      </c>
      <c r="AC11" s="36" t="s">
        <v>235</v>
      </c>
      <c r="AD11" s="36" t="s">
        <v>236</v>
      </c>
      <c r="AE11" s="40"/>
      <c r="AF11" s="124"/>
      <c r="AG11" s="124"/>
      <c r="AH11" s="124"/>
      <c r="AI11" s="41" t="s">
        <v>237</v>
      </c>
      <c r="AJ11" s="42">
        <v>16</v>
      </c>
      <c r="AK11" s="36" t="s">
        <v>110</v>
      </c>
      <c r="AL11" s="40"/>
      <c r="AM11" s="28" t="s">
        <v>110</v>
      </c>
      <c r="AN11" s="28" t="s">
        <v>111</v>
      </c>
      <c r="AO11" s="28" t="s">
        <v>80</v>
      </c>
      <c r="AP11" s="28" t="s">
        <v>81</v>
      </c>
      <c r="AQ11" s="43" t="s">
        <v>82</v>
      </c>
      <c r="AR11" s="36"/>
      <c r="AS11" s="44" t="s">
        <v>238</v>
      </c>
      <c r="AT11" s="44"/>
      <c r="AU11" s="44"/>
      <c r="AV11" s="44"/>
      <c r="AW11" s="36"/>
      <c r="AX11" s="36"/>
      <c r="AY11" s="44"/>
      <c r="AZ11" s="28" t="s">
        <v>90</v>
      </c>
      <c r="BA11" s="46" t="s">
        <v>91</v>
      </c>
      <c r="BB11" s="47"/>
      <c r="BC11" s="48" t="str">
        <f>IFERROR(VLOOKUP(AI11,'[1]BPJS-TENAGA-KERJA'!$B$3:$R$430,2,0),"")</f>
        <v/>
      </c>
      <c r="BD11" s="48" t="str">
        <f>IFERROR(VLOOKUP(C11,'[1]BPJS - KESEHATAN'!$E$3:$G$420,2,0),"")</f>
        <v/>
      </c>
      <c r="BE11" s="36" t="s">
        <v>102</v>
      </c>
      <c r="BF11" s="44"/>
      <c r="BG11" s="65"/>
      <c r="BH11" s="83"/>
      <c r="BI11" s="11"/>
      <c r="BJ11" s="13"/>
      <c r="BK11" s="13"/>
      <c r="BL11" s="11"/>
      <c r="BM11" s="9"/>
      <c r="BN11" s="5"/>
      <c r="BO11" s="15"/>
      <c r="BP11" s="5"/>
      <c r="BQ11" s="5"/>
      <c r="BR11" s="5"/>
      <c r="BS11" s="5"/>
      <c r="BT11" s="5"/>
      <c r="BU11" s="22"/>
      <c r="BV11" s="22"/>
      <c r="BW11" s="23"/>
      <c r="BX11" s="5"/>
      <c r="BY11" s="5"/>
      <c r="BZ11" s="5"/>
      <c r="CA11" s="23"/>
      <c r="CB11" s="5"/>
      <c r="CC11" s="5"/>
      <c r="CD11" s="5"/>
    </row>
    <row r="12" spans="1:82" ht="28">
      <c r="A12" s="49" t="s">
        <v>239</v>
      </c>
      <c r="B12" s="29" t="s">
        <v>240</v>
      </c>
      <c r="C12" s="34" t="s">
        <v>241</v>
      </c>
      <c r="D12" s="31" t="s">
        <v>70</v>
      </c>
      <c r="E12" s="32" t="s">
        <v>1689</v>
      </c>
      <c r="F12" s="33" t="s">
        <v>1678</v>
      </c>
      <c r="G12" s="33" t="s">
        <v>1685</v>
      </c>
      <c r="H12" s="78" t="s">
        <v>1686</v>
      </c>
      <c r="I12" s="124"/>
      <c r="J12" s="124"/>
      <c r="K12" s="124"/>
      <c r="L12" s="124"/>
      <c r="M12" s="124"/>
      <c r="N12" s="124"/>
      <c r="O12" s="35">
        <v>45725</v>
      </c>
      <c r="P12" s="35">
        <v>45725</v>
      </c>
      <c r="Q12" s="36"/>
      <c r="R12" s="124"/>
      <c r="S12" s="124"/>
      <c r="T12" s="124"/>
      <c r="U12" s="124"/>
      <c r="V12" s="35">
        <v>35430</v>
      </c>
      <c r="W12" s="37">
        <v>28</v>
      </c>
      <c r="X12" s="37" t="s">
        <v>96</v>
      </c>
      <c r="Y12" s="28" t="s">
        <v>72</v>
      </c>
      <c r="Z12" s="28" t="s">
        <v>73</v>
      </c>
      <c r="AA12" s="38" t="s">
        <v>74</v>
      </c>
      <c r="AB12" s="39" t="s">
        <v>242</v>
      </c>
      <c r="AC12" s="36" t="s">
        <v>243</v>
      </c>
      <c r="AD12" s="36" t="s">
        <v>215</v>
      </c>
      <c r="AE12" s="40"/>
      <c r="AF12" s="124"/>
      <c r="AG12" s="124"/>
      <c r="AH12" s="124"/>
      <c r="AI12" s="41" t="s">
        <v>244</v>
      </c>
      <c r="AJ12" s="42">
        <v>16</v>
      </c>
      <c r="AK12" s="36" t="s">
        <v>110</v>
      </c>
      <c r="AL12" s="40"/>
      <c r="AM12" s="28" t="s">
        <v>110</v>
      </c>
      <c r="AN12" s="28" t="s">
        <v>111</v>
      </c>
      <c r="AO12" s="28" t="s">
        <v>80</v>
      </c>
      <c r="AP12" s="28" t="s">
        <v>81</v>
      </c>
      <c r="AQ12" s="43" t="s">
        <v>82</v>
      </c>
      <c r="AR12" s="36"/>
      <c r="AS12" s="44" t="s">
        <v>245</v>
      </c>
      <c r="AT12" s="44"/>
      <c r="AU12" s="44"/>
      <c r="AV12" s="44"/>
      <c r="AW12" s="36"/>
      <c r="AX12" s="36"/>
      <c r="AY12" s="44"/>
      <c r="AZ12" s="28" t="s">
        <v>90</v>
      </c>
      <c r="BA12" s="46" t="s">
        <v>91</v>
      </c>
      <c r="BB12" s="47"/>
      <c r="BC12" s="48" t="str">
        <f>IFERROR(VLOOKUP(AI12,'[1]BPJS-TENAGA-KERJA'!$B$3:$R$430,2,0),"")</f>
        <v/>
      </c>
      <c r="BD12" s="48" t="str">
        <f>IFERROR(VLOOKUP(C12,'[1]BPJS - KESEHATAN'!$E$3:$G$420,2,0),"")</f>
        <v>0000925378762</v>
      </c>
      <c r="BE12" s="36" t="s">
        <v>210</v>
      </c>
      <c r="BF12" s="44"/>
      <c r="BG12" s="65"/>
      <c r="BH12" s="83"/>
      <c r="BI12" s="10"/>
      <c r="BJ12" s="8"/>
      <c r="BK12" s="8"/>
      <c r="BL12" s="10"/>
      <c r="BM12" s="7"/>
      <c r="BN12" s="4"/>
      <c r="BO12" s="14"/>
      <c r="BP12" s="4"/>
      <c r="BQ12" s="4"/>
      <c r="BR12" s="4"/>
      <c r="BS12" s="4"/>
      <c r="BT12" s="4"/>
      <c r="BU12" s="19"/>
      <c r="BV12" s="19"/>
      <c r="BW12" s="20"/>
      <c r="BX12" s="4"/>
      <c r="BY12" s="4"/>
      <c r="BZ12" s="4"/>
      <c r="CA12" s="20"/>
      <c r="CB12" s="4"/>
      <c r="CC12" s="4"/>
      <c r="CD12" s="4"/>
    </row>
    <row r="13" spans="1:82" ht="28">
      <c r="A13" s="49" t="s">
        <v>246</v>
      </c>
      <c r="B13" s="29" t="s">
        <v>247</v>
      </c>
      <c r="C13" s="34" t="s">
        <v>248</v>
      </c>
      <c r="D13" s="31" t="s">
        <v>70</v>
      </c>
      <c r="E13" s="32" t="s">
        <v>1689</v>
      </c>
      <c r="F13" s="33" t="s">
        <v>1678</v>
      </c>
      <c r="G13" s="33" t="s">
        <v>1685</v>
      </c>
      <c r="H13" s="78" t="s">
        <v>1686</v>
      </c>
      <c r="I13" s="124"/>
      <c r="J13" s="124"/>
      <c r="K13" s="124"/>
      <c r="L13" s="124"/>
      <c r="M13" s="124"/>
      <c r="N13" s="124"/>
      <c r="O13" s="35">
        <v>45725</v>
      </c>
      <c r="P13" s="35">
        <v>45725</v>
      </c>
      <c r="Q13" s="36"/>
      <c r="R13" s="124"/>
      <c r="S13" s="124"/>
      <c r="T13" s="124"/>
      <c r="U13" s="124"/>
      <c r="V13" s="35">
        <v>37237</v>
      </c>
      <c r="W13" s="37">
        <v>23</v>
      </c>
      <c r="X13" s="37" t="s">
        <v>96</v>
      </c>
      <c r="Y13" s="28" t="s">
        <v>72</v>
      </c>
      <c r="Z13" s="28" t="s">
        <v>73</v>
      </c>
      <c r="AA13" s="38" t="s">
        <v>74</v>
      </c>
      <c r="AB13" s="39" t="s">
        <v>184</v>
      </c>
      <c r="AC13" s="36" t="s">
        <v>249</v>
      </c>
      <c r="AD13" s="36" t="s">
        <v>250</v>
      </c>
      <c r="AE13" s="40"/>
      <c r="AF13" s="124"/>
      <c r="AG13" s="124"/>
      <c r="AH13" s="124"/>
      <c r="AI13" s="41" t="s">
        <v>251</v>
      </c>
      <c r="AJ13" s="42">
        <v>16</v>
      </c>
      <c r="AK13" s="36" t="s">
        <v>252</v>
      </c>
      <c r="AL13" s="40"/>
      <c r="AM13" s="28" t="s">
        <v>252</v>
      </c>
      <c r="AN13" s="28" t="s">
        <v>253</v>
      </c>
      <c r="AO13" s="28" t="s">
        <v>80</v>
      </c>
      <c r="AP13" s="28" t="s">
        <v>81</v>
      </c>
      <c r="AQ13" s="43" t="s">
        <v>82</v>
      </c>
      <c r="AR13" s="36"/>
      <c r="AS13" s="44" t="s">
        <v>254</v>
      </c>
      <c r="AT13" s="44"/>
      <c r="AU13" s="44"/>
      <c r="AV13" s="44"/>
      <c r="AW13" s="36"/>
      <c r="AX13" s="36"/>
      <c r="AY13" s="44"/>
      <c r="AZ13" s="28" t="s">
        <v>90</v>
      </c>
      <c r="BA13" s="46" t="s">
        <v>91</v>
      </c>
      <c r="BB13" s="47"/>
      <c r="BC13" s="48" t="str">
        <f>IFERROR(VLOOKUP(AI13,'[1]BPJS-TENAGA-KERJA'!$B$3:$R$430,2,0),"")</f>
        <v/>
      </c>
      <c r="BD13" s="48" t="str">
        <f>IFERROR(VLOOKUP(C13,'[1]BPJS - KESEHATAN'!$E$3:$G$420,2,0),"")</f>
        <v/>
      </c>
      <c r="BE13" s="36" t="s">
        <v>210</v>
      </c>
      <c r="BF13" s="44"/>
      <c r="BG13" s="65"/>
      <c r="BH13" s="83"/>
      <c r="BI13" s="11"/>
      <c r="BJ13" s="13"/>
      <c r="BK13" s="13"/>
      <c r="BL13" s="11"/>
      <c r="BM13" s="9"/>
      <c r="BN13" s="5"/>
      <c r="BO13" s="15"/>
      <c r="BP13" s="5"/>
      <c r="BQ13" s="5"/>
      <c r="BR13" s="5"/>
      <c r="BS13" s="5"/>
      <c r="BT13" s="5"/>
      <c r="BU13" s="22"/>
      <c r="BV13" s="22"/>
      <c r="BW13" s="23"/>
      <c r="BX13" s="5"/>
      <c r="BY13" s="5"/>
      <c r="BZ13" s="5"/>
      <c r="CA13" s="23"/>
      <c r="CB13" s="5"/>
      <c r="CC13" s="5"/>
      <c r="CD13" s="5"/>
    </row>
    <row r="14" spans="1:82" ht="28">
      <c r="A14" s="49" t="s">
        <v>267</v>
      </c>
      <c r="B14" s="29" t="s">
        <v>268</v>
      </c>
      <c r="C14" s="34" t="s">
        <v>269</v>
      </c>
      <c r="D14" s="31" t="s">
        <v>70</v>
      </c>
      <c r="E14" s="32" t="s">
        <v>1689</v>
      </c>
      <c r="F14" s="33" t="s">
        <v>1678</v>
      </c>
      <c r="G14" s="33" t="s">
        <v>1685</v>
      </c>
      <c r="H14" s="78" t="s">
        <v>1686</v>
      </c>
      <c r="I14" s="124"/>
      <c r="J14" s="124"/>
      <c r="K14" s="124"/>
      <c r="L14" s="124"/>
      <c r="M14" s="124"/>
      <c r="N14" s="124"/>
      <c r="O14" s="35">
        <v>45725</v>
      </c>
      <c r="P14" s="35">
        <v>45725</v>
      </c>
      <c r="Q14" s="36"/>
      <c r="R14" s="124"/>
      <c r="S14" s="124"/>
      <c r="T14" s="124"/>
      <c r="U14" s="124"/>
      <c r="V14" s="35">
        <v>31244</v>
      </c>
      <c r="W14" s="37">
        <v>40</v>
      </c>
      <c r="X14" s="37" t="s">
        <v>71</v>
      </c>
      <c r="Y14" s="28" t="s">
        <v>72</v>
      </c>
      <c r="Z14" s="28" t="s">
        <v>73</v>
      </c>
      <c r="AA14" s="38" t="s">
        <v>74</v>
      </c>
      <c r="AB14" s="39" t="s">
        <v>270</v>
      </c>
      <c r="AC14" s="36" t="s">
        <v>271</v>
      </c>
      <c r="AD14" s="36" t="s">
        <v>272</v>
      </c>
      <c r="AE14" s="40"/>
      <c r="AF14" s="124"/>
      <c r="AG14" s="124"/>
      <c r="AH14" s="124"/>
      <c r="AI14" s="41" t="s">
        <v>273</v>
      </c>
      <c r="AJ14" s="42">
        <v>16</v>
      </c>
      <c r="AK14" s="36" t="s">
        <v>274</v>
      </c>
      <c r="AL14" s="40"/>
      <c r="AM14" s="28" t="s">
        <v>274</v>
      </c>
      <c r="AN14" s="28" t="s">
        <v>275</v>
      </c>
      <c r="AO14" s="28" t="s">
        <v>80</v>
      </c>
      <c r="AP14" s="28" t="s">
        <v>81</v>
      </c>
      <c r="AQ14" s="43" t="s">
        <v>82</v>
      </c>
      <c r="AR14" s="84" t="s">
        <v>276</v>
      </c>
      <c r="AS14" s="44" t="s">
        <v>277</v>
      </c>
      <c r="AT14" s="44" t="s">
        <v>278</v>
      </c>
      <c r="AU14" s="44" t="s">
        <v>85</v>
      </c>
      <c r="AV14" s="44" t="s">
        <v>279</v>
      </c>
      <c r="AW14" s="36" t="s">
        <v>280</v>
      </c>
      <c r="AX14" s="36" t="s">
        <v>165</v>
      </c>
      <c r="AY14" s="44" t="s">
        <v>281</v>
      </c>
      <c r="AZ14" s="28" t="s">
        <v>90</v>
      </c>
      <c r="BA14" s="46" t="s">
        <v>91</v>
      </c>
      <c r="BB14" s="47"/>
      <c r="BC14" s="48">
        <f>IFERROR(VLOOKUP(AI14,'[1]BPJS-TENAGA-KERJA'!$B$3:$R$430,2,0),"")</f>
        <v>25041381366</v>
      </c>
      <c r="BD14" s="48" t="str">
        <f>IFERROR(VLOOKUP(C14,'[1]BPJS - KESEHATAN'!$E$3:$G$420,2,0),"")</f>
        <v/>
      </c>
      <c r="BE14" s="36" t="s">
        <v>167</v>
      </c>
      <c r="BF14" s="44" t="s">
        <v>282</v>
      </c>
      <c r="BG14" s="65"/>
      <c r="BH14" s="83"/>
      <c r="BI14" s="10"/>
      <c r="BJ14" s="8"/>
      <c r="BK14" s="8"/>
      <c r="BL14" s="10"/>
      <c r="BM14" s="7"/>
      <c r="BN14" s="4"/>
      <c r="BO14" s="14"/>
      <c r="BP14" s="4"/>
      <c r="BQ14" s="4"/>
      <c r="BR14" s="4"/>
      <c r="BS14" s="4"/>
      <c r="BT14" s="4"/>
      <c r="BU14" s="19"/>
      <c r="BV14" s="19"/>
      <c r="BW14" s="20"/>
      <c r="BX14" s="4"/>
      <c r="BY14" s="4"/>
      <c r="BZ14" s="4"/>
      <c r="CA14" s="20"/>
      <c r="CB14" s="4"/>
      <c r="CC14" s="4"/>
      <c r="CD14" s="4"/>
    </row>
    <row r="15" spans="1:82" ht="28">
      <c r="A15" s="49" t="s">
        <v>283</v>
      </c>
      <c r="B15" s="29" t="s">
        <v>284</v>
      </c>
      <c r="C15" s="81" t="s">
        <v>285</v>
      </c>
      <c r="D15" s="31" t="s">
        <v>70</v>
      </c>
      <c r="E15" s="32" t="s">
        <v>1689</v>
      </c>
      <c r="F15" s="33" t="s">
        <v>1678</v>
      </c>
      <c r="G15" s="33" t="s">
        <v>1685</v>
      </c>
      <c r="H15" s="78" t="s">
        <v>1686</v>
      </c>
      <c r="I15" s="124"/>
      <c r="J15" s="124"/>
      <c r="K15" s="124"/>
      <c r="L15" s="124"/>
      <c r="M15" s="124"/>
      <c r="N15" s="124"/>
      <c r="O15" s="35">
        <v>45725</v>
      </c>
      <c r="P15" s="35">
        <v>45725</v>
      </c>
      <c r="Q15" s="36"/>
      <c r="R15" s="124"/>
      <c r="S15" s="124"/>
      <c r="T15" s="124"/>
      <c r="U15" s="124"/>
      <c r="V15" s="35">
        <v>36530</v>
      </c>
      <c r="W15" s="37">
        <v>25</v>
      </c>
      <c r="X15" s="37" t="s">
        <v>96</v>
      </c>
      <c r="Y15" s="28" t="s">
        <v>72</v>
      </c>
      <c r="Z15" s="28" t="s">
        <v>73</v>
      </c>
      <c r="AA15" s="38" t="s">
        <v>74</v>
      </c>
      <c r="AB15" s="39" t="s">
        <v>106</v>
      </c>
      <c r="AC15" s="36" t="s">
        <v>286</v>
      </c>
      <c r="AD15" s="36" t="s">
        <v>287</v>
      </c>
      <c r="AE15" s="40"/>
      <c r="AF15" s="124"/>
      <c r="AG15" s="124"/>
      <c r="AH15" s="124"/>
      <c r="AI15" s="41" t="s">
        <v>288</v>
      </c>
      <c r="AJ15" s="42">
        <v>16</v>
      </c>
      <c r="AK15" s="36" t="s">
        <v>289</v>
      </c>
      <c r="AL15" s="40"/>
      <c r="AM15" s="28" t="s">
        <v>289</v>
      </c>
      <c r="AN15" s="28" t="s">
        <v>253</v>
      </c>
      <c r="AO15" s="28" t="s">
        <v>80</v>
      </c>
      <c r="AP15" s="28" t="s">
        <v>81</v>
      </c>
      <c r="AQ15" s="43" t="s">
        <v>82</v>
      </c>
      <c r="AR15" s="80" t="s">
        <v>290</v>
      </c>
      <c r="AS15" s="44" t="s">
        <v>291</v>
      </c>
      <c r="AT15" s="44" t="s">
        <v>292</v>
      </c>
      <c r="AU15" s="44" t="s">
        <v>293</v>
      </c>
      <c r="AV15" s="44" t="s">
        <v>294</v>
      </c>
      <c r="AW15" s="36"/>
      <c r="AX15" s="36"/>
      <c r="AY15" s="44"/>
      <c r="AZ15" s="28" t="s">
        <v>90</v>
      </c>
      <c r="BA15" s="46" t="s">
        <v>91</v>
      </c>
      <c r="BB15" s="47"/>
      <c r="BC15" s="48">
        <f>IFERROR(VLOOKUP(AI15,'[1]BPJS-TENAGA-KERJA'!$B$3:$R$430,2,0),"")</f>
        <v>25041381440</v>
      </c>
      <c r="BD15" s="48" t="str">
        <f>IFERROR(VLOOKUP(C15,'[1]BPJS - KESEHATAN'!$E$3:$G$420,2,0),"")</f>
        <v/>
      </c>
      <c r="BE15" s="36" t="s">
        <v>102</v>
      </c>
      <c r="BF15" s="44" t="s">
        <v>295</v>
      </c>
      <c r="BG15" s="65"/>
      <c r="BH15" s="83"/>
      <c r="BI15" s="10"/>
      <c r="BJ15" s="8"/>
      <c r="BK15" s="8"/>
      <c r="BL15" s="10"/>
      <c r="BM15" s="7"/>
      <c r="BN15" s="4"/>
      <c r="BO15" s="14"/>
      <c r="BP15" s="4"/>
      <c r="BQ15" s="4"/>
      <c r="BR15" s="4"/>
      <c r="BS15" s="4"/>
      <c r="BT15" s="4"/>
      <c r="BU15" s="19"/>
      <c r="BV15" s="19"/>
      <c r="BW15" s="20"/>
      <c r="BX15" s="4"/>
      <c r="BY15" s="4"/>
      <c r="BZ15" s="4"/>
      <c r="CA15" s="20"/>
      <c r="CB15" s="4"/>
      <c r="CC15" s="4"/>
      <c r="CD15" s="4"/>
    </row>
    <row r="16" spans="1:82" ht="28">
      <c r="A16" s="49" t="s">
        <v>169</v>
      </c>
      <c r="B16" s="29" t="s">
        <v>170</v>
      </c>
      <c r="C16" s="73" t="s">
        <v>171</v>
      </c>
      <c r="D16" s="31" t="s">
        <v>70</v>
      </c>
      <c r="E16" s="32" t="s">
        <v>1689</v>
      </c>
      <c r="F16" s="33" t="s">
        <v>1678</v>
      </c>
      <c r="G16" s="33" t="s">
        <v>1685</v>
      </c>
      <c r="H16" s="78" t="s">
        <v>1686</v>
      </c>
      <c r="I16" s="124"/>
      <c r="J16" s="124"/>
      <c r="K16" s="124"/>
      <c r="L16" s="124"/>
      <c r="M16" s="124"/>
      <c r="N16" s="124"/>
      <c r="O16" s="35">
        <v>45725</v>
      </c>
      <c r="P16" s="75">
        <v>45725</v>
      </c>
      <c r="Q16" s="55"/>
      <c r="R16" s="124"/>
      <c r="S16" s="124"/>
      <c r="T16" s="124"/>
      <c r="U16" s="124"/>
      <c r="V16" s="35">
        <v>34981</v>
      </c>
      <c r="W16" s="37">
        <v>29</v>
      </c>
      <c r="X16" s="37" t="s">
        <v>96</v>
      </c>
      <c r="Y16" s="28" t="s">
        <v>72</v>
      </c>
      <c r="Z16" s="28" t="s">
        <v>73</v>
      </c>
      <c r="AA16" s="38" t="s">
        <v>74</v>
      </c>
      <c r="AB16" s="53" t="s">
        <v>106</v>
      </c>
      <c r="AC16" s="28" t="s">
        <v>172</v>
      </c>
      <c r="AD16" s="28" t="s">
        <v>123</v>
      </c>
      <c r="AE16" s="66"/>
      <c r="AF16" s="124"/>
      <c r="AG16" s="124"/>
      <c r="AH16" s="124"/>
      <c r="AI16" s="55">
        <v>7401010910900000</v>
      </c>
      <c r="AJ16" s="42">
        <v>16</v>
      </c>
      <c r="AK16" s="76" t="s">
        <v>173</v>
      </c>
      <c r="AL16" s="40"/>
      <c r="AM16" s="28" t="s">
        <v>173</v>
      </c>
      <c r="AN16" s="28" t="s">
        <v>111</v>
      </c>
      <c r="AO16" s="28" t="s">
        <v>80</v>
      </c>
      <c r="AP16" s="28" t="s">
        <v>81</v>
      </c>
      <c r="AQ16" s="43" t="s">
        <v>82</v>
      </c>
      <c r="AR16" s="28"/>
      <c r="AS16" s="41" t="s">
        <v>174</v>
      </c>
      <c r="AT16" s="44"/>
      <c r="AU16" s="44"/>
      <c r="AV16" s="44"/>
      <c r="AW16" s="36"/>
      <c r="AX16" s="36"/>
      <c r="AY16" s="44"/>
      <c r="AZ16" s="28" t="s">
        <v>90</v>
      </c>
      <c r="BA16" s="46" t="s">
        <v>91</v>
      </c>
      <c r="BB16" s="68"/>
      <c r="BC16" s="48" t="str">
        <f>IFERROR(VLOOKUP(AI16,'[1]BPJS-TENAGA-KERJA'!$B$3:$R$430,2,0),"")</f>
        <v/>
      </c>
      <c r="BD16" s="48" t="str">
        <f>IFERROR(VLOOKUP(C16,'[1]BPJS - KESEHATAN'!$E$3:$G$420,2,0),"")</f>
        <v/>
      </c>
      <c r="BE16" s="28" t="s">
        <v>102</v>
      </c>
      <c r="BF16" s="36"/>
      <c r="BG16" s="65"/>
      <c r="BH16" s="37" t="s">
        <v>117</v>
      </c>
      <c r="BI16" s="10"/>
      <c r="BJ16" s="8"/>
      <c r="BK16" s="8"/>
      <c r="BL16" s="10"/>
      <c r="BM16" s="7"/>
      <c r="BN16" s="4"/>
      <c r="BO16" s="14"/>
      <c r="BP16" s="4"/>
      <c r="BQ16" s="4"/>
      <c r="BR16" s="21"/>
      <c r="BS16" s="4"/>
      <c r="BT16" s="4"/>
      <c r="BU16" s="19"/>
      <c r="BV16" s="19"/>
      <c r="BW16" s="20"/>
      <c r="BX16" s="4"/>
      <c r="BY16" s="4"/>
      <c r="BZ16" s="4"/>
      <c r="CA16" s="20"/>
      <c r="CB16" s="4"/>
      <c r="CC16" s="4"/>
      <c r="CD16" s="4"/>
    </row>
    <row r="17" spans="1:82" ht="28">
      <c r="A17" s="49" t="s">
        <v>175</v>
      </c>
      <c r="B17" s="29" t="s">
        <v>176</v>
      </c>
      <c r="C17" s="73" t="s">
        <v>177</v>
      </c>
      <c r="D17" s="31" t="s">
        <v>70</v>
      </c>
      <c r="E17" s="32" t="s">
        <v>1689</v>
      </c>
      <c r="F17" s="33" t="s">
        <v>1678</v>
      </c>
      <c r="G17" s="33" t="s">
        <v>1685</v>
      </c>
      <c r="H17" s="78" t="s">
        <v>1686</v>
      </c>
      <c r="I17" s="124"/>
      <c r="J17" s="124"/>
      <c r="K17" s="124"/>
      <c r="L17" s="124"/>
      <c r="M17" s="124"/>
      <c r="N17" s="124"/>
      <c r="O17" s="35">
        <v>45725</v>
      </c>
      <c r="P17" s="75">
        <v>45725</v>
      </c>
      <c r="Q17" s="55"/>
      <c r="R17" s="124"/>
      <c r="S17" s="124"/>
      <c r="T17" s="124"/>
      <c r="U17" s="124"/>
      <c r="V17" s="35">
        <v>36855</v>
      </c>
      <c r="W17" s="37">
        <v>24</v>
      </c>
      <c r="X17" s="37" t="s">
        <v>96</v>
      </c>
      <c r="Y17" s="28" t="s">
        <v>72</v>
      </c>
      <c r="Z17" s="28" t="s">
        <v>73</v>
      </c>
      <c r="AA17" s="38" t="s">
        <v>74</v>
      </c>
      <c r="AB17" s="53" t="s">
        <v>106</v>
      </c>
      <c r="AC17" s="28" t="s">
        <v>178</v>
      </c>
      <c r="AD17" s="28" t="s">
        <v>123</v>
      </c>
      <c r="AE17" s="66"/>
      <c r="AF17" s="124"/>
      <c r="AG17" s="124"/>
      <c r="AH17" s="124"/>
      <c r="AI17" s="55" t="s">
        <v>179</v>
      </c>
      <c r="AJ17" s="42">
        <v>16</v>
      </c>
      <c r="AK17" s="76" t="s">
        <v>173</v>
      </c>
      <c r="AL17" s="40"/>
      <c r="AM17" s="28" t="s">
        <v>173</v>
      </c>
      <c r="AN17" s="28" t="s">
        <v>111</v>
      </c>
      <c r="AO17" s="28" t="s">
        <v>80</v>
      </c>
      <c r="AP17" s="28" t="s">
        <v>81</v>
      </c>
      <c r="AQ17" s="43" t="s">
        <v>82</v>
      </c>
      <c r="AR17" s="28"/>
      <c r="AS17" s="41" t="s">
        <v>180</v>
      </c>
      <c r="AT17" s="44"/>
      <c r="AU17" s="44"/>
      <c r="AV17" s="44"/>
      <c r="AW17" s="36"/>
      <c r="AX17" s="36"/>
      <c r="AY17" s="44"/>
      <c r="AZ17" s="28" t="s">
        <v>90</v>
      </c>
      <c r="BA17" s="46" t="s">
        <v>91</v>
      </c>
      <c r="BB17" s="68"/>
      <c r="BC17" s="48" t="str">
        <f>IFERROR(VLOOKUP(AI17,'[1]BPJS-TENAGA-KERJA'!$B$3:$R$430,2,0),"")</f>
        <v/>
      </c>
      <c r="BD17" s="48" t="str">
        <f>IFERROR(VLOOKUP(C17,'[1]BPJS - KESEHATAN'!$E$3:$G$420,2,0),"")</f>
        <v>0000924500709</v>
      </c>
      <c r="BE17" s="28" t="s">
        <v>102</v>
      </c>
      <c r="BF17" s="36"/>
      <c r="BG17" s="65"/>
      <c r="BH17" s="37" t="s">
        <v>117</v>
      </c>
      <c r="BI17" s="10"/>
      <c r="BJ17" s="8"/>
      <c r="BK17" s="8"/>
      <c r="BL17" s="10"/>
      <c r="BM17" s="7"/>
      <c r="BN17" s="4"/>
      <c r="BO17" s="14"/>
      <c r="BP17" s="4"/>
      <c r="BQ17" s="4"/>
      <c r="BR17" s="21"/>
      <c r="BS17" s="4"/>
      <c r="BT17" s="4"/>
      <c r="BU17" s="19"/>
      <c r="BV17" s="19"/>
      <c r="BW17" s="20"/>
      <c r="BX17" s="4"/>
      <c r="BY17" s="4"/>
      <c r="BZ17" s="4"/>
      <c r="CA17" s="20"/>
      <c r="CB17" s="4"/>
      <c r="CC17" s="4"/>
      <c r="CD17" s="4"/>
    </row>
    <row r="18" spans="1:82" ht="28">
      <c r="A18" s="49" t="s">
        <v>181</v>
      </c>
      <c r="B18" s="29" t="s">
        <v>182</v>
      </c>
      <c r="C18" s="73" t="s">
        <v>183</v>
      </c>
      <c r="D18" s="31" t="s">
        <v>70</v>
      </c>
      <c r="E18" s="32" t="s">
        <v>1689</v>
      </c>
      <c r="F18" s="33" t="s">
        <v>1678</v>
      </c>
      <c r="G18" s="33" t="s">
        <v>1685</v>
      </c>
      <c r="H18" s="78" t="s">
        <v>1686</v>
      </c>
      <c r="I18" s="124"/>
      <c r="J18" s="124"/>
      <c r="K18" s="124"/>
      <c r="L18" s="124"/>
      <c r="M18" s="124"/>
      <c r="N18" s="124"/>
      <c r="O18" s="35">
        <v>45725</v>
      </c>
      <c r="P18" s="75">
        <v>45725</v>
      </c>
      <c r="Q18" s="55"/>
      <c r="R18" s="124"/>
      <c r="S18" s="124"/>
      <c r="T18" s="124"/>
      <c r="U18" s="124"/>
      <c r="V18" s="35">
        <v>37125</v>
      </c>
      <c r="W18" s="37">
        <v>24</v>
      </c>
      <c r="X18" s="37" t="s">
        <v>96</v>
      </c>
      <c r="Y18" s="28" t="s">
        <v>72</v>
      </c>
      <c r="Z18" s="28" t="s">
        <v>73</v>
      </c>
      <c r="AA18" s="38" t="s">
        <v>74</v>
      </c>
      <c r="AB18" s="53" t="s">
        <v>184</v>
      </c>
      <c r="AC18" s="28" t="s">
        <v>185</v>
      </c>
      <c r="AD18" s="28" t="s">
        <v>186</v>
      </c>
      <c r="AE18" s="66"/>
      <c r="AF18" s="124"/>
      <c r="AG18" s="124"/>
      <c r="AH18" s="124"/>
      <c r="AI18" s="55" t="s">
        <v>187</v>
      </c>
      <c r="AJ18" s="42">
        <v>16</v>
      </c>
      <c r="AK18" s="76" t="s">
        <v>188</v>
      </c>
      <c r="AL18" s="40"/>
      <c r="AM18" s="28" t="s">
        <v>188</v>
      </c>
      <c r="AN18" s="28" t="s">
        <v>126</v>
      </c>
      <c r="AO18" s="28" t="s">
        <v>80</v>
      </c>
      <c r="AP18" s="28" t="s">
        <v>81</v>
      </c>
      <c r="AQ18" s="43" t="s">
        <v>82</v>
      </c>
      <c r="AR18" s="28"/>
      <c r="AS18" s="41" t="s">
        <v>189</v>
      </c>
      <c r="AT18" s="44"/>
      <c r="AU18" s="44"/>
      <c r="AV18" s="44"/>
      <c r="AW18" s="36"/>
      <c r="AX18" s="36"/>
      <c r="AY18" s="44"/>
      <c r="AZ18" s="28" t="s">
        <v>90</v>
      </c>
      <c r="BA18" s="46" t="s">
        <v>91</v>
      </c>
      <c r="BB18" s="68"/>
      <c r="BC18" s="48">
        <f>IFERROR(VLOOKUP(AI18,'[1]BPJS-TENAGA-KERJA'!$B$3:$R$430,2,0),"")</f>
        <v>25041381093</v>
      </c>
      <c r="BD18" s="48" t="str">
        <f>IFERROR(VLOOKUP(C18,'[1]BPJS - KESEHATAN'!$E$3:$G$420,2,0),"")</f>
        <v/>
      </c>
      <c r="BE18" s="28" t="s">
        <v>102</v>
      </c>
      <c r="BF18" s="36"/>
      <c r="BG18" s="65"/>
      <c r="BH18" s="37" t="s">
        <v>117</v>
      </c>
      <c r="BI18" s="10"/>
      <c r="BJ18" s="8"/>
      <c r="BK18" s="8"/>
      <c r="BL18" s="10"/>
      <c r="BM18" s="7"/>
      <c r="BN18" s="4"/>
      <c r="BO18" s="14"/>
      <c r="BP18" s="4"/>
      <c r="BQ18" s="4"/>
      <c r="BR18" s="4"/>
      <c r="BS18" s="4"/>
      <c r="BT18" s="4"/>
      <c r="BU18" s="19"/>
      <c r="BV18" s="19"/>
      <c r="BW18" s="20"/>
      <c r="BX18" s="4"/>
      <c r="BY18" s="4"/>
      <c r="BZ18" s="4"/>
      <c r="CA18" s="20"/>
      <c r="CB18" s="4"/>
      <c r="CC18" s="4"/>
      <c r="CD18" s="4"/>
    </row>
    <row r="19" spans="1:82" ht="28">
      <c r="A19" s="49" t="s">
        <v>197</v>
      </c>
      <c r="B19" s="29" t="s">
        <v>198</v>
      </c>
      <c r="C19" s="77" t="s">
        <v>199</v>
      </c>
      <c r="D19" s="31" t="s">
        <v>70</v>
      </c>
      <c r="E19" s="32" t="s">
        <v>1689</v>
      </c>
      <c r="F19" s="33" t="s">
        <v>1678</v>
      </c>
      <c r="G19" s="33" t="s">
        <v>1685</v>
      </c>
      <c r="H19" s="78" t="s">
        <v>1686</v>
      </c>
      <c r="I19" s="124"/>
      <c r="J19" s="124"/>
      <c r="K19" s="124"/>
      <c r="L19" s="124"/>
      <c r="M19" s="124"/>
      <c r="N19" s="124"/>
      <c r="O19" s="35">
        <v>45725</v>
      </c>
      <c r="P19" s="75">
        <v>45725</v>
      </c>
      <c r="Q19" s="55"/>
      <c r="R19" s="124"/>
      <c r="S19" s="124"/>
      <c r="T19" s="124"/>
      <c r="U19" s="124"/>
      <c r="V19" s="35">
        <v>36353</v>
      </c>
      <c r="W19" s="37">
        <v>26</v>
      </c>
      <c r="X19" s="37" t="s">
        <v>96</v>
      </c>
      <c r="Y19" s="28" t="s">
        <v>72</v>
      </c>
      <c r="Z19" s="28" t="s">
        <v>73</v>
      </c>
      <c r="AA19" s="79" t="s">
        <v>74</v>
      </c>
      <c r="AB19" s="53" t="s">
        <v>200</v>
      </c>
      <c r="AC19" s="28" t="s">
        <v>201</v>
      </c>
      <c r="AD19" s="28" t="s">
        <v>123</v>
      </c>
      <c r="AE19" s="66"/>
      <c r="AF19" s="124"/>
      <c r="AG19" s="124"/>
      <c r="AH19" s="124"/>
      <c r="AI19" s="55" t="s">
        <v>202</v>
      </c>
      <c r="AJ19" s="42">
        <v>16</v>
      </c>
      <c r="AK19" s="76" t="s">
        <v>203</v>
      </c>
      <c r="AL19" s="40"/>
      <c r="AM19" s="28" t="s">
        <v>203</v>
      </c>
      <c r="AN19" s="28" t="s">
        <v>111</v>
      </c>
      <c r="AO19" s="28" t="s">
        <v>80</v>
      </c>
      <c r="AP19" s="28" t="s">
        <v>81</v>
      </c>
      <c r="AQ19" s="43" t="s">
        <v>82</v>
      </c>
      <c r="AR19" s="80" t="s">
        <v>204</v>
      </c>
      <c r="AS19" s="41" t="s">
        <v>205</v>
      </c>
      <c r="AT19" s="44" t="s">
        <v>206</v>
      </c>
      <c r="AU19" s="44" t="s">
        <v>85</v>
      </c>
      <c r="AV19" s="44" t="s">
        <v>207</v>
      </c>
      <c r="AW19" s="36" t="s">
        <v>208</v>
      </c>
      <c r="AX19" s="36" t="s">
        <v>88</v>
      </c>
      <c r="AY19" s="44" t="s">
        <v>209</v>
      </c>
      <c r="AZ19" s="28" t="s">
        <v>90</v>
      </c>
      <c r="BA19" s="46" t="s">
        <v>91</v>
      </c>
      <c r="BB19" s="68"/>
      <c r="BC19" s="48">
        <f>IFERROR(VLOOKUP(AI19,'[1]BPJS-TENAGA-KERJA'!$B$3:$R$430,2,0),"")</f>
        <v>25103134331</v>
      </c>
      <c r="BD19" s="48" t="str">
        <f>IFERROR(VLOOKUP(C19,'[1]BPJS - KESEHATAN'!$E$3:$G$420,2,0),"")</f>
        <v/>
      </c>
      <c r="BE19" s="28" t="s">
        <v>210</v>
      </c>
      <c r="BF19" s="64" t="s">
        <v>211</v>
      </c>
      <c r="BG19" s="65"/>
      <c r="BH19" s="37" t="s">
        <v>117</v>
      </c>
      <c r="BI19" s="10"/>
      <c r="BJ19" s="8"/>
      <c r="BK19" s="8"/>
      <c r="BL19" s="10"/>
      <c r="BM19" s="7"/>
      <c r="BN19" s="4"/>
      <c r="BO19" s="14"/>
      <c r="BP19" s="4"/>
      <c r="BQ19" s="4"/>
      <c r="BR19" s="21"/>
      <c r="BS19" s="4"/>
      <c r="BT19" s="4"/>
      <c r="BU19" s="19"/>
      <c r="BV19" s="19"/>
      <c r="BW19" s="20"/>
      <c r="BX19" s="4"/>
      <c r="BY19" s="4"/>
      <c r="BZ19" s="4"/>
      <c r="CA19" s="20"/>
      <c r="CB19" s="4"/>
      <c r="CC19" s="4"/>
      <c r="CD19" s="4"/>
    </row>
    <row r="20" spans="1:82" ht="28">
      <c r="A20" s="28">
        <v>1</v>
      </c>
      <c r="B20" s="29" t="s">
        <v>68</v>
      </c>
      <c r="C20" s="30" t="s">
        <v>69</v>
      </c>
      <c r="D20" s="31" t="s">
        <v>70</v>
      </c>
      <c r="E20" s="32" t="s">
        <v>1689</v>
      </c>
      <c r="F20" s="33" t="s">
        <v>1680</v>
      </c>
      <c r="G20" s="33" t="s">
        <v>1680</v>
      </c>
      <c r="H20" s="34" t="s">
        <v>1680</v>
      </c>
      <c r="I20" s="124"/>
      <c r="J20" s="124"/>
      <c r="K20" s="124"/>
      <c r="L20" s="124"/>
      <c r="M20" s="124"/>
      <c r="N20" s="124"/>
      <c r="O20" s="35">
        <v>45854</v>
      </c>
      <c r="P20" s="35">
        <v>45854</v>
      </c>
      <c r="Q20" s="36"/>
      <c r="R20" s="124"/>
      <c r="S20" s="124"/>
      <c r="T20" s="124"/>
      <c r="U20" s="124"/>
      <c r="V20" s="35">
        <v>33364</v>
      </c>
      <c r="W20" s="37">
        <v>34</v>
      </c>
      <c r="X20" s="37" t="s">
        <v>71</v>
      </c>
      <c r="Y20" s="28" t="s">
        <v>72</v>
      </c>
      <c r="Z20" s="28" t="s">
        <v>73</v>
      </c>
      <c r="AA20" s="38" t="s">
        <v>74</v>
      </c>
      <c r="AB20" s="39" t="s">
        <v>75</v>
      </c>
      <c r="AC20" s="36" t="s">
        <v>76</v>
      </c>
      <c r="AD20" s="36" t="s">
        <v>77</v>
      </c>
      <c r="AE20" s="40"/>
      <c r="AF20" s="124"/>
      <c r="AG20" s="124"/>
      <c r="AH20" s="124"/>
      <c r="AI20" s="41" t="s">
        <v>78</v>
      </c>
      <c r="AJ20" s="42">
        <v>16</v>
      </c>
      <c r="AK20" s="36" t="s">
        <v>79</v>
      </c>
      <c r="AL20" s="40"/>
      <c r="AM20" s="36" t="s">
        <v>79</v>
      </c>
      <c r="AN20" s="36" t="s">
        <v>80</v>
      </c>
      <c r="AO20" s="28" t="s">
        <v>80</v>
      </c>
      <c r="AP20" s="28" t="s">
        <v>81</v>
      </c>
      <c r="AQ20" s="43" t="s">
        <v>82</v>
      </c>
      <c r="AR20" s="36"/>
      <c r="AS20" s="44" t="s">
        <v>83</v>
      </c>
      <c r="AT20" s="45" t="s">
        <v>84</v>
      </c>
      <c r="AU20" s="45" t="s">
        <v>85</v>
      </c>
      <c r="AV20" s="44" t="s">
        <v>86</v>
      </c>
      <c r="AW20" s="40" t="s">
        <v>87</v>
      </c>
      <c r="AX20" s="40" t="s">
        <v>88</v>
      </c>
      <c r="AY20" s="44" t="s">
        <v>89</v>
      </c>
      <c r="AZ20" s="28" t="s">
        <v>90</v>
      </c>
      <c r="BA20" s="46" t="s">
        <v>91</v>
      </c>
      <c r="BB20" s="47"/>
      <c r="BC20" s="48">
        <f>IFERROR(VLOOKUP(AI20,'[1]BPJS-TENAGA-KERJA'!$B$3:$R$430,2,0),"")</f>
        <v>25103134877</v>
      </c>
      <c r="BD20" s="48" t="str">
        <f>IFERROR(VLOOKUP(C20,'[1]BPJS - KESEHATAN'!$E$3:$G$420,2,0),"")</f>
        <v/>
      </c>
      <c r="BE20" s="36" t="s">
        <v>92</v>
      </c>
      <c r="BF20" s="44" t="s">
        <v>93</v>
      </c>
      <c r="BG20" s="8"/>
      <c r="BH20" s="8"/>
      <c r="BI20" s="10"/>
      <c r="BJ20" s="8"/>
      <c r="BK20" s="8"/>
      <c r="BL20" s="10"/>
      <c r="BM20" s="7"/>
      <c r="BN20" s="4"/>
      <c r="BO20" s="14"/>
      <c r="BP20" s="4"/>
      <c r="BQ20" s="4"/>
      <c r="BR20" s="4"/>
      <c r="BS20" s="4"/>
      <c r="BT20" s="4"/>
      <c r="BU20" s="19"/>
      <c r="BV20" s="19"/>
      <c r="BW20" s="20"/>
      <c r="BX20" s="4"/>
      <c r="BY20" s="4"/>
      <c r="BZ20" s="4"/>
      <c r="CA20" s="20"/>
      <c r="CB20" s="4"/>
      <c r="CC20" s="4"/>
      <c r="CD20" s="4"/>
    </row>
    <row r="21" spans="1:82" ht="28">
      <c r="A21" s="28">
        <v>2</v>
      </c>
      <c r="B21" s="29" t="s">
        <v>94</v>
      </c>
      <c r="C21" s="30" t="s">
        <v>95</v>
      </c>
      <c r="D21" s="31" t="s">
        <v>70</v>
      </c>
      <c r="E21" s="32" t="s">
        <v>1689</v>
      </c>
      <c r="F21" s="33" t="s">
        <v>1680</v>
      </c>
      <c r="G21" s="33" t="s">
        <v>1680</v>
      </c>
      <c r="H21" s="34" t="s">
        <v>1680</v>
      </c>
      <c r="I21" s="124"/>
      <c r="J21" s="124"/>
      <c r="K21" s="124"/>
      <c r="L21" s="124"/>
      <c r="M21" s="124"/>
      <c r="N21" s="124"/>
      <c r="O21" s="35">
        <v>45854</v>
      </c>
      <c r="P21" s="35">
        <v>45854</v>
      </c>
      <c r="Q21" s="36"/>
      <c r="R21" s="124"/>
      <c r="S21" s="124"/>
      <c r="T21" s="124"/>
      <c r="U21" s="124"/>
      <c r="V21" s="35">
        <v>36507</v>
      </c>
      <c r="W21" s="37">
        <v>26</v>
      </c>
      <c r="X21" s="37" t="s">
        <v>96</v>
      </c>
      <c r="Y21" s="28" t="s">
        <v>72</v>
      </c>
      <c r="Z21" s="28" t="s">
        <v>73</v>
      </c>
      <c r="AA21" s="38" t="s">
        <v>74</v>
      </c>
      <c r="AB21" s="39" t="s">
        <v>75</v>
      </c>
      <c r="AC21" s="36" t="s">
        <v>97</v>
      </c>
      <c r="AD21" s="36" t="s">
        <v>98</v>
      </c>
      <c r="AE21" s="40"/>
      <c r="AF21" s="124"/>
      <c r="AG21" s="124"/>
      <c r="AH21" s="124"/>
      <c r="AI21" s="41" t="s">
        <v>99</v>
      </c>
      <c r="AJ21" s="42">
        <v>16</v>
      </c>
      <c r="AK21" s="36" t="s">
        <v>100</v>
      </c>
      <c r="AL21" s="40"/>
      <c r="AM21" s="36" t="s">
        <v>100</v>
      </c>
      <c r="AN21" s="36" t="s">
        <v>101</v>
      </c>
      <c r="AO21" s="28" t="s">
        <v>80</v>
      </c>
      <c r="AP21" s="28" t="s">
        <v>81</v>
      </c>
      <c r="AQ21" s="43" t="s">
        <v>82</v>
      </c>
      <c r="AR21" s="36"/>
      <c r="AS21" s="44"/>
      <c r="AT21" s="45"/>
      <c r="AU21" s="45"/>
      <c r="AV21" s="44"/>
      <c r="AW21" s="40"/>
      <c r="AX21" s="40"/>
      <c r="AY21" s="44"/>
      <c r="AZ21" s="28" t="s">
        <v>90</v>
      </c>
      <c r="BA21" s="46" t="s">
        <v>91</v>
      </c>
      <c r="BB21" s="47"/>
      <c r="BC21" s="48">
        <f>IFERROR(VLOOKUP(AI21,'[1]BPJS-TENAGA-KERJA'!$B$3:$R$430,2,0),"")</f>
        <v>25103134935</v>
      </c>
      <c r="BD21" s="48" t="str">
        <f>IFERROR(VLOOKUP(C21,'[1]BPJS - KESEHATAN'!$E$3:$G$420,2,0),"")</f>
        <v>0002827284985</v>
      </c>
      <c r="BE21" s="36" t="s">
        <v>102</v>
      </c>
      <c r="BF21" s="44"/>
      <c r="BG21" s="8"/>
      <c r="BH21" s="8"/>
      <c r="BI21" s="10"/>
      <c r="BJ21" s="8"/>
      <c r="BK21" s="8"/>
      <c r="BL21" s="10"/>
      <c r="BM21" s="7"/>
      <c r="BN21" s="4"/>
      <c r="BO21" s="14"/>
      <c r="BP21" s="4"/>
      <c r="BQ21" s="4"/>
      <c r="BR21" s="4"/>
      <c r="BS21" s="4"/>
      <c r="BT21" s="4"/>
      <c r="BU21" s="19"/>
      <c r="BV21" s="19"/>
      <c r="BW21" s="20"/>
      <c r="BX21" s="4"/>
      <c r="BY21" s="4"/>
      <c r="BZ21" s="4"/>
      <c r="CA21" s="20"/>
      <c r="CB21" s="4"/>
      <c r="CC21" s="4"/>
      <c r="CD21" s="4"/>
    </row>
    <row r="22" spans="1:82" ht="42">
      <c r="A22" s="49" t="s">
        <v>898</v>
      </c>
      <c r="B22" s="110" t="s">
        <v>1673</v>
      </c>
      <c r="C22" s="31" t="s">
        <v>1674</v>
      </c>
      <c r="D22" s="31" t="s">
        <v>70</v>
      </c>
      <c r="E22" s="32" t="s">
        <v>1689</v>
      </c>
      <c r="F22" s="33" t="s">
        <v>1678</v>
      </c>
      <c r="G22" s="111" t="s">
        <v>1683</v>
      </c>
      <c r="H22" s="112" t="s">
        <v>1283</v>
      </c>
      <c r="I22" s="124"/>
      <c r="J22" s="124"/>
      <c r="K22" s="124"/>
      <c r="L22" s="124"/>
      <c r="M22" s="124"/>
      <c r="N22" s="124"/>
      <c r="O22" s="35">
        <v>45941</v>
      </c>
      <c r="P22" s="35">
        <v>45941</v>
      </c>
      <c r="Q22" s="31"/>
      <c r="R22" s="124"/>
      <c r="S22" s="124"/>
      <c r="T22" s="124"/>
      <c r="U22" s="124"/>
      <c r="V22" s="35">
        <v>34883</v>
      </c>
      <c r="W22" s="37" t="s">
        <v>678</v>
      </c>
      <c r="X22" s="37" t="s">
        <v>1675</v>
      </c>
      <c r="Y22" s="28" t="s">
        <v>72</v>
      </c>
      <c r="Z22" s="28" t="s">
        <v>73</v>
      </c>
      <c r="AA22" s="113" t="s">
        <v>74</v>
      </c>
      <c r="AB22" s="110" t="s">
        <v>106</v>
      </c>
      <c r="AC22" s="31" t="s">
        <v>108</v>
      </c>
      <c r="AD22" s="31" t="s">
        <v>123</v>
      </c>
      <c r="AE22" s="110"/>
      <c r="AF22" s="124"/>
      <c r="AG22" s="124"/>
      <c r="AH22" s="124"/>
      <c r="AI22" s="110" t="s">
        <v>1676</v>
      </c>
      <c r="AJ22" s="42">
        <v>16</v>
      </c>
      <c r="AK22" s="31" t="s">
        <v>497</v>
      </c>
      <c r="AL22" s="110"/>
      <c r="AM22" s="110" t="s">
        <v>497</v>
      </c>
      <c r="AN22" s="31" t="s">
        <v>111</v>
      </c>
      <c r="AO22" s="31" t="s">
        <v>80</v>
      </c>
      <c r="AP22" s="110" t="s">
        <v>81</v>
      </c>
      <c r="AQ22" s="43" t="s">
        <v>82</v>
      </c>
      <c r="AR22" s="31"/>
      <c r="AS22" s="31" t="s">
        <v>1677</v>
      </c>
      <c r="AT22" s="114"/>
      <c r="AU22" s="114"/>
      <c r="AV22" s="31"/>
      <c r="AW22" s="31"/>
      <c r="AX22" s="114"/>
      <c r="AY22" s="114"/>
      <c r="AZ22" s="28" t="s">
        <v>90</v>
      </c>
      <c r="BA22" s="46" t="s">
        <v>91</v>
      </c>
      <c r="BB22" s="110"/>
      <c r="BC22" s="48" t="str">
        <f>IFERROR(VLOOKUP(AI22,'[1]BPJS-TENAGA-KERJA'!$B$3:$R$430,2,0),"")</f>
        <v/>
      </c>
      <c r="BD22" s="48" t="str">
        <f>IFERROR(VLOOKUP(C22,'[1]BPJS - KESEHATAN'!$E$3:$G$420,2,0),"")</f>
        <v/>
      </c>
      <c r="BE22" s="31" t="s">
        <v>102</v>
      </c>
      <c r="BF22" s="110"/>
      <c r="BG22" s="110"/>
      <c r="BH22" s="83"/>
      <c r="BI22" s="83"/>
      <c r="BJ22" s="88"/>
      <c r="BK22" s="83"/>
      <c r="BL22" s="83"/>
      <c r="BM22" s="93"/>
      <c r="BN22" s="110"/>
      <c r="BO22" s="110"/>
      <c r="BP22" s="40"/>
      <c r="BQ22" s="40"/>
      <c r="BR22" s="40"/>
      <c r="BS22" s="26"/>
      <c r="BT22" s="25"/>
      <c r="BU22" s="25"/>
      <c r="BV22" s="25"/>
      <c r="BW22" s="27"/>
      <c r="BX22" s="25"/>
      <c r="BY22" s="25"/>
      <c r="BZ22" s="25"/>
      <c r="CA22" s="27"/>
      <c r="CB22" s="25"/>
      <c r="CC22" s="25"/>
      <c r="CD22" s="25"/>
    </row>
    <row r="23" spans="1:82" ht="28">
      <c r="A23" s="49" t="s">
        <v>103</v>
      </c>
      <c r="B23" s="29" t="s">
        <v>1281</v>
      </c>
      <c r="C23" s="34" t="s">
        <v>1282</v>
      </c>
      <c r="D23" s="31" t="s">
        <v>70</v>
      </c>
      <c r="E23" s="32" t="s">
        <v>1689</v>
      </c>
      <c r="F23" s="33" t="s">
        <v>1678</v>
      </c>
      <c r="G23" s="111" t="s">
        <v>1683</v>
      </c>
      <c r="H23" s="74" t="s">
        <v>1283</v>
      </c>
      <c r="I23" s="124"/>
      <c r="J23" s="124"/>
      <c r="K23" s="124"/>
      <c r="L23" s="124"/>
      <c r="M23" s="124"/>
      <c r="N23" s="124"/>
      <c r="O23" s="35">
        <v>45738</v>
      </c>
      <c r="P23" s="35">
        <v>45738</v>
      </c>
      <c r="Q23" s="36"/>
      <c r="R23" s="124"/>
      <c r="S23" s="124"/>
      <c r="T23" s="124"/>
      <c r="U23" s="124"/>
      <c r="V23" s="35">
        <v>34853</v>
      </c>
      <c r="W23" s="37">
        <v>30</v>
      </c>
      <c r="X23" s="37" t="s">
        <v>96</v>
      </c>
      <c r="Y23" s="28" t="s">
        <v>72</v>
      </c>
      <c r="Z23" s="28" t="s">
        <v>73</v>
      </c>
      <c r="AA23" s="38" t="s">
        <v>74</v>
      </c>
      <c r="AB23" s="39" t="s">
        <v>106</v>
      </c>
      <c r="AC23" s="36" t="s">
        <v>1284</v>
      </c>
      <c r="AD23" s="36" t="s">
        <v>123</v>
      </c>
      <c r="AE23" s="40"/>
      <c r="AF23" s="124"/>
      <c r="AG23" s="124"/>
      <c r="AH23" s="124"/>
      <c r="AI23" s="41" t="s">
        <v>1285</v>
      </c>
      <c r="AJ23" s="42">
        <v>16</v>
      </c>
      <c r="AK23" s="36" t="s">
        <v>289</v>
      </c>
      <c r="AL23" s="40"/>
      <c r="AM23" s="36" t="s">
        <v>289</v>
      </c>
      <c r="AN23" s="36" t="s">
        <v>253</v>
      </c>
      <c r="AO23" s="28" t="s">
        <v>80</v>
      </c>
      <c r="AP23" s="28" t="s">
        <v>81</v>
      </c>
      <c r="AQ23" s="43" t="s">
        <v>82</v>
      </c>
      <c r="AR23" s="41"/>
      <c r="AS23" s="41" t="s">
        <v>1286</v>
      </c>
      <c r="AT23" s="41"/>
      <c r="AU23" s="41"/>
      <c r="AV23" s="41"/>
      <c r="AW23" s="41"/>
      <c r="AX23" s="41"/>
      <c r="AY23" s="41"/>
      <c r="AZ23" s="28" t="s">
        <v>90</v>
      </c>
      <c r="BA23" s="46" t="s">
        <v>91</v>
      </c>
      <c r="BB23" s="47"/>
      <c r="BC23" s="48">
        <f>IFERROR(VLOOKUP(AI23,'[1]BPJS-TENAGA-KERJA'!$B$3:$R$430,2,0),"")</f>
        <v>25082897965</v>
      </c>
      <c r="BD23" s="48" t="str">
        <f>IFERROR(VLOOKUP(C23,'[1]BPJS - KESEHATAN'!$E$3:$G$420,2,0),"")</f>
        <v/>
      </c>
      <c r="BE23" s="36" t="s">
        <v>210</v>
      </c>
      <c r="BF23" s="41"/>
      <c r="BG23" s="65"/>
      <c r="BH23" s="83"/>
      <c r="BI23" s="83"/>
      <c r="BJ23" s="88"/>
      <c r="BK23" s="83"/>
      <c r="BL23" s="83"/>
      <c r="BM23" s="93"/>
      <c r="BN23" s="93"/>
      <c r="BO23" s="93"/>
      <c r="BP23" s="40"/>
      <c r="BQ23" s="40" t="s">
        <v>117</v>
      </c>
      <c r="BR23" s="40" t="s">
        <v>117</v>
      </c>
      <c r="BS23" s="11"/>
      <c r="BT23" s="5"/>
      <c r="BU23" s="5"/>
      <c r="BV23" s="5"/>
      <c r="BW23" s="23"/>
      <c r="BX23" s="5"/>
      <c r="BY23" s="5"/>
      <c r="BZ23" s="5"/>
      <c r="CA23" s="23"/>
      <c r="CB23" s="5"/>
      <c r="CC23" s="5"/>
      <c r="CD23" s="5"/>
    </row>
    <row r="24" spans="1:82" ht="28">
      <c r="A24" s="49" t="s">
        <v>118</v>
      </c>
      <c r="B24" s="29" t="s">
        <v>1287</v>
      </c>
      <c r="C24" s="34" t="s">
        <v>1288</v>
      </c>
      <c r="D24" s="31" t="s">
        <v>70</v>
      </c>
      <c r="E24" s="32" t="s">
        <v>1689</v>
      </c>
      <c r="F24" s="33" t="s">
        <v>1678</v>
      </c>
      <c r="G24" s="111" t="s">
        <v>1683</v>
      </c>
      <c r="H24" s="74" t="s">
        <v>1283</v>
      </c>
      <c r="I24" s="124"/>
      <c r="J24" s="124"/>
      <c r="K24" s="124"/>
      <c r="L24" s="124"/>
      <c r="M24" s="124"/>
      <c r="N24" s="124"/>
      <c r="O24" s="35">
        <v>45738</v>
      </c>
      <c r="P24" s="35">
        <v>45738</v>
      </c>
      <c r="Q24" s="36"/>
      <c r="R24" s="124"/>
      <c r="S24" s="124"/>
      <c r="T24" s="124"/>
      <c r="U24" s="124"/>
      <c r="V24" s="35">
        <v>33073</v>
      </c>
      <c r="W24" s="37">
        <v>35</v>
      </c>
      <c r="X24" s="37" t="s">
        <v>71</v>
      </c>
      <c r="Y24" s="28" t="s">
        <v>72</v>
      </c>
      <c r="Z24" s="28" t="s">
        <v>73</v>
      </c>
      <c r="AA24" s="38" t="s">
        <v>74</v>
      </c>
      <c r="AB24" s="39" t="s">
        <v>432</v>
      </c>
      <c r="AC24" s="36" t="s">
        <v>1289</v>
      </c>
      <c r="AD24" s="36" t="s">
        <v>123</v>
      </c>
      <c r="AE24" s="40"/>
      <c r="AF24" s="124"/>
      <c r="AG24" s="124"/>
      <c r="AH24" s="124"/>
      <c r="AI24" s="41" t="s">
        <v>1290</v>
      </c>
      <c r="AJ24" s="42">
        <v>16</v>
      </c>
      <c r="AK24" s="36" t="s">
        <v>541</v>
      </c>
      <c r="AL24" s="40"/>
      <c r="AM24" s="36" t="s">
        <v>541</v>
      </c>
      <c r="AN24" s="36" t="s">
        <v>126</v>
      </c>
      <c r="AO24" s="28" t="s">
        <v>80</v>
      </c>
      <c r="AP24" s="28" t="s">
        <v>81</v>
      </c>
      <c r="AQ24" s="43" t="s">
        <v>82</v>
      </c>
      <c r="AR24" s="101" t="s">
        <v>1291</v>
      </c>
      <c r="AS24" s="41" t="s">
        <v>1292</v>
      </c>
      <c r="AT24" s="41" t="s">
        <v>1293</v>
      </c>
      <c r="AU24" s="41" t="s">
        <v>85</v>
      </c>
      <c r="AV24" s="41" t="s">
        <v>1294</v>
      </c>
      <c r="AW24" s="41"/>
      <c r="AX24" s="41"/>
      <c r="AY24" s="41"/>
      <c r="AZ24" s="28" t="s">
        <v>90</v>
      </c>
      <c r="BA24" s="46" t="s">
        <v>91</v>
      </c>
      <c r="BB24" s="47"/>
      <c r="BC24" s="48" t="str">
        <f>IFERROR(VLOOKUP(AI24,'[1]BPJS-TENAGA-KERJA'!$B$3:$R$430,2,0),"")</f>
        <v/>
      </c>
      <c r="BD24" s="48" t="str">
        <f>IFERROR(VLOOKUP(C24,'[1]BPJS - KESEHATAN'!$E$3:$G$420,2,0),"")</f>
        <v/>
      </c>
      <c r="BE24" s="36" t="s">
        <v>210</v>
      </c>
      <c r="BF24" s="41" t="s">
        <v>1295</v>
      </c>
      <c r="BG24" s="65"/>
      <c r="BH24" s="83"/>
      <c r="BI24" s="83"/>
      <c r="BJ24" s="88"/>
      <c r="BK24" s="83"/>
      <c r="BL24" s="83"/>
      <c r="BM24" s="93"/>
      <c r="BN24" s="93"/>
      <c r="BO24" s="93"/>
      <c r="BP24" s="40"/>
      <c r="BQ24" s="40" t="s">
        <v>117</v>
      </c>
      <c r="BR24" s="40" t="s">
        <v>117</v>
      </c>
      <c r="BS24" s="10"/>
      <c r="BT24" s="4"/>
      <c r="BU24" s="4"/>
      <c r="BV24" s="4"/>
      <c r="BW24" s="20"/>
      <c r="BX24" s="4"/>
      <c r="BY24" s="4"/>
      <c r="BZ24" s="4"/>
      <c r="CA24" s="20"/>
      <c r="CB24" s="4"/>
      <c r="CC24" s="4"/>
      <c r="CD24" s="4"/>
    </row>
    <row r="25" spans="1:82" ht="28">
      <c r="A25" s="49" t="s">
        <v>135</v>
      </c>
      <c r="B25" s="29" t="s">
        <v>1296</v>
      </c>
      <c r="C25" s="34" t="s">
        <v>1297</v>
      </c>
      <c r="D25" s="31" t="s">
        <v>70</v>
      </c>
      <c r="E25" s="32" t="s">
        <v>1689</v>
      </c>
      <c r="F25" s="33" t="s">
        <v>1678</v>
      </c>
      <c r="G25" s="111" t="s">
        <v>1683</v>
      </c>
      <c r="H25" s="74" t="s">
        <v>1283</v>
      </c>
      <c r="I25" s="124"/>
      <c r="J25" s="124"/>
      <c r="K25" s="124"/>
      <c r="L25" s="124"/>
      <c r="M25" s="124"/>
      <c r="N25" s="124"/>
      <c r="O25" s="35">
        <v>45738</v>
      </c>
      <c r="P25" s="35">
        <v>45738</v>
      </c>
      <c r="Q25" s="36"/>
      <c r="R25" s="124"/>
      <c r="S25" s="124"/>
      <c r="T25" s="124"/>
      <c r="U25" s="124"/>
      <c r="V25" s="35">
        <v>32427</v>
      </c>
      <c r="W25" s="37">
        <v>36</v>
      </c>
      <c r="X25" s="37" t="s">
        <v>71</v>
      </c>
      <c r="Y25" s="28" t="s">
        <v>72</v>
      </c>
      <c r="Z25" s="28" t="s">
        <v>73</v>
      </c>
      <c r="AA25" s="38" t="s">
        <v>74</v>
      </c>
      <c r="AB25" s="39" t="s">
        <v>242</v>
      </c>
      <c r="AC25" s="36" t="s">
        <v>1240</v>
      </c>
      <c r="AD25" s="36" t="s">
        <v>215</v>
      </c>
      <c r="AE25" s="40"/>
      <c r="AF25" s="124"/>
      <c r="AG25" s="124"/>
      <c r="AH25" s="124"/>
      <c r="AI25" s="41" t="s">
        <v>1298</v>
      </c>
      <c r="AJ25" s="42">
        <v>16</v>
      </c>
      <c r="AK25" s="36" t="s">
        <v>541</v>
      </c>
      <c r="AL25" s="40"/>
      <c r="AM25" s="36" t="s">
        <v>541</v>
      </c>
      <c r="AN25" s="36" t="s">
        <v>126</v>
      </c>
      <c r="AO25" s="28" t="s">
        <v>80</v>
      </c>
      <c r="AP25" s="28" t="s">
        <v>81</v>
      </c>
      <c r="AQ25" s="43" t="s">
        <v>82</v>
      </c>
      <c r="AR25" s="101" t="s">
        <v>1299</v>
      </c>
      <c r="AS25" s="41" t="s">
        <v>1300</v>
      </c>
      <c r="AT25" s="41" t="s">
        <v>1301</v>
      </c>
      <c r="AU25" s="41" t="s">
        <v>85</v>
      </c>
      <c r="AV25" s="41" t="s">
        <v>1302</v>
      </c>
      <c r="AW25" s="41"/>
      <c r="AX25" s="41"/>
      <c r="AY25" s="41"/>
      <c r="AZ25" s="28" t="s">
        <v>90</v>
      </c>
      <c r="BA25" s="46" t="s">
        <v>91</v>
      </c>
      <c r="BB25" s="47"/>
      <c r="BC25" s="48">
        <f>IFERROR(VLOOKUP(AI25,'[1]BPJS-TENAGA-KERJA'!$B$3:$R$430,2,0),"")</f>
        <v>25041380780</v>
      </c>
      <c r="BD25" s="48" t="str">
        <f>IFERROR(VLOOKUP(C25,'[1]BPJS - KESEHATAN'!$E$3:$G$420,2,0),"")</f>
        <v/>
      </c>
      <c r="BE25" s="36" t="s">
        <v>210</v>
      </c>
      <c r="BF25" s="41" t="s">
        <v>1303</v>
      </c>
      <c r="BG25" s="65"/>
      <c r="BH25" s="83"/>
      <c r="BI25" s="83"/>
      <c r="BJ25" s="88"/>
      <c r="BK25" s="83"/>
      <c r="BL25" s="83"/>
      <c r="BM25" s="93"/>
      <c r="BN25" s="93"/>
      <c r="BO25" s="93"/>
      <c r="BP25" s="40"/>
      <c r="BQ25" s="40" t="s">
        <v>117</v>
      </c>
      <c r="BR25" s="40" t="s">
        <v>117</v>
      </c>
      <c r="BS25" s="10"/>
      <c r="BT25" s="4"/>
      <c r="BU25" s="4"/>
      <c r="BV25" s="4"/>
      <c r="BW25" s="20"/>
      <c r="BX25" s="4"/>
      <c r="BY25" s="4"/>
      <c r="BZ25" s="4"/>
      <c r="CA25" s="20"/>
      <c r="CB25" s="4"/>
      <c r="CC25" s="4"/>
      <c r="CD25" s="4"/>
    </row>
    <row r="26" spans="1:82" ht="28">
      <c r="A26" s="49" t="s">
        <v>148</v>
      </c>
      <c r="B26" s="29" t="s">
        <v>1304</v>
      </c>
      <c r="C26" s="34" t="s">
        <v>1305</v>
      </c>
      <c r="D26" s="31" t="s">
        <v>70</v>
      </c>
      <c r="E26" s="32" t="s">
        <v>1689</v>
      </c>
      <c r="F26" s="33" t="s">
        <v>1678</v>
      </c>
      <c r="G26" s="111" t="s">
        <v>1683</v>
      </c>
      <c r="H26" s="74" t="s">
        <v>1283</v>
      </c>
      <c r="I26" s="124"/>
      <c r="J26" s="124"/>
      <c r="K26" s="124"/>
      <c r="L26" s="124"/>
      <c r="M26" s="124"/>
      <c r="N26" s="124"/>
      <c r="O26" s="35">
        <v>45738</v>
      </c>
      <c r="P26" s="35">
        <v>45738</v>
      </c>
      <c r="Q26" s="36"/>
      <c r="R26" s="124"/>
      <c r="S26" s="124"/>
      <c r="T26" s="124"/>
      <c r="U26" s="124"/>
      <c r="V26" s="35">
        <v>35742</v>
      </c>
      <c r="W26" s="37">
        <v>27</v>
      </c>
      <c r="X26" s="37" t="s">
        <v>96</v>
      </c>
      <c r="Y26" s="28" t="s">
        <v>72</v>
      </c>
      <c r="Z26" s="28" t="s">
        <v>73</v>
      </c>
      <c r="AA26" s="38" t="s">
        <v>74</v>
      </c>
      <c r="AB26" s="39" t="s">
        <v>106</v>
      </c>
      <c r="AC26" s="36" t="s">
        <v>1306</v>
      </c>
      <c r="AD26" s="36" t="s">
        <v>123</v>
      </c>
      <c r="AE26" s="40"/>
      <c r="AF26" s="124"/>
      <c r="AG26" s="124"/>
      <c r="AH26" s="124"/>
      <c r="AI26" s="41" t="s">
        <v>1307</v>
      </c>
      <c r="AJ26" s="42">
        <v>16</v>
      </c>
      <c r="AK26" s="36" t="s">
        <v>1308</v>
      </c>
      <c r="AL26" s="40"/>
      <c r="AM26" s="36" t="s">
        <v>1308</v>
      </c>
      <c r="AN26" s="36" t="s">
        <v>339</v>
      </c>
      <c r="AO26" s="28" t="s">
        <v>80</v>
      </c>
      <c r="AP26" s="28" t="s">
        <v>81</v>
      </c>
      <c r="AQ26" s="43" t="s">
        <v>82</v>
      </c>
      <c r="AR26" s="101" t="s">
        <v>1309</v>
      </c>
      <c r="AS26" s="41" t="s">
        <v>1310</v>
      </c>
      <c r="AT26" s="41" t="s">
        <v>1311</v>
      </c>
      <c r="AU26" s="41" t="s">
        <v>85</v>
      </c>
      <c r="AV26" s="41" t="s">
        <v>1312</v>
      </c>
      <c r="AW26" s="41" t="s">
        <v>1313</v>
      </c>
      <c r="AX26" s="41" t="s">
        <v>88</v>
      </c>
      <c r="AY26" s="41" t="s">
        <v>1314</v>
      </c>
      <c r="AZ26" s="28" t="s">
        <v>90</v>
      </c>
      <c r="BA26" s="46" t="s">
        <v>91</v>
      </c>
      <c r="BB26" s="47"/>
      <c r="BC26" s="48" t="str">
        <f>IFERROR(VLOOKUP(AI26,'[1]BPJS-TENAGA-KERJA'!$B$3:$R$430,2,0),"")</f>
        <v/>
      </c>
      <c r="BD26" s="48" t="str">
        <f>IFERROR(VLOOKUP(C26,'[1]BPJS - KESEHATAN'!$E$3:$G$420,2,0),"")</f>
        <v/>
      </c>
      <c r="BE26" s="36" t="s">
        <v>210</v>
      </c>
      <c r="BF26" s="41" t="s">
        <v>1315</v>
      </c>
      <c r="BG26" s="65"/>
      <c r="BH26" s="83"/>
      <c r="BI26" s="83"/>
      <c r="BJ26" s="88"/>
      <c r="BK26" s="83"/>
      <c r="BL26" s="83"/>
      <c r="BM26" s="93"/>
      <c r="BN26" s="93"/>
      <c r="BO26" s="93"/>
      <c r="BP26" s="40"/>
      <c r="BQ26" s="40" t="s">
        <v>117</v>
      </c>
      <c r="BR26" s="40" t="s">
        <v>117</v>
      </c>
      <c r="BS26" s="10"/>
      <c r="BT26" s="4"/>
      <c r="BU26" s="4"/>
      <c r="BV26" s="4"/>
      <c r="BW26" s="20"/>
      <c r="BX26" s="4"/>
      <c r="BY26" s="4"/>
      <c r="BZ26" s="4"/>
      <c r="CA26" s="20"/>
      <c r="CB26" s="4"/>
      <c r="CC26" s="4"/>
      <c r="CD26" s="4"/>
    </row>
    <row r="27" spans="1:82" ht="28">
      <c r="A27" s="49" t="s">
        <v>153</v>
      </c>
      <c r="B27" s="29" t="s">
        <v>1316</v>
      </c>
      <c r="C27" s="34" t="s">
        <v>1317</v>
      </c>
      <c r="D27" s="31" t="s">
        <v>70</v>
      </c>
      <c r="E27" s="32" t="s">
        <v>1689</v>
      </c>
      <c r="F27" s="33" t="s">
        <v>1678</v>
      </c>
      <c r="G27" s="111" t="s">
        <v>1683</v>
      </c>
      <c r="H27" s="74" t="s">
        <v>1283</v>
      </c>
      <c r="I27" s="124"/>
      <c r="J27" s="124"/>
      <c r="K27" s="124"/>
      <c r="L27" s="124"/>
      <c r="M27" s="124"/>
      <c r="N27" s="124"/>
      <c r="O27" s="35">
        <v>45738</v>
      </c>
      <c r="P27" s="35">
        <v>45738</v>
      </c>
      <c r="Q27" s="36"/>
      <c r="R27" s="124"/>
      <c r="S27" s="124"/>
      <c r="T27" s="124"/>
      <c r="U27" s="124"/>
      <c r="V27" s="35">
        <v>34441</v>
      </c>
      <c r="W27" s="37">
        <v>31</v>
      </c>
      <c r="X27" s="37" t="s">
        <v>71</v>
      </c>
      <c r="Y27" s="28" t="s">
        <v>72</v>
      </c>
      <c r="Z27" s="28" t="s">
        <v>73</v>
      </c>
      <c r="AA27" s="38" t="s">
        <v>74</v>
      </c>
      <c r="AB27" s="39" t="s">
        <v>106</v>
      </c>
      <c r="AC27" s="36" t="s">
        <v>674</v>
      </c>
      <c r="AD27" s="36" t="s">
        <v>287</v>
      </c>
      <c r="AE27" s="40"/>
      <c r="AF27" s="124"/>
      <c r="AG27" s="124"/>
      <c r="AH27" s="124"/>
      <c r="AI27" s="41" t="s">
        <v>1318</v>
      </c>
      <c r="AJ27" s="42">
        <v>16</v>
      </c>
      <c r="AK27" s="36" t="s">
        <v>203</v>
      </c>
      <c r="AL27" s="40"/>
      <c r="AM27" s="36" t="s">
        <v>203</v>
      </c>
      <c r="AN27" s="36" t="s">
        <v>111</v>
      </c>
      <c r="AO27" s="28" t="s">
        <v>80</v>
      </c>
      <c r="AP27" s="28" t="s">
        <v>81</v>
      </c>
      <c r="AQ27" s="43" t="s">
        <v>82</v>
      </c>
      <c r="AR27" s="101" t="s">
        <v>1319</v>
      </c>
      <c r="AS27" s="41" t="s">
        <v>1320</v>
      </c>
      <c r="AT27" s="41" t="s">
        <v>1321</v>
      </c>
      <c r="AU27" s="41" t="s">
        <v>88</v>
      </c>
      <c r="AV27" s="41" t="s">
        <v>1322</v>
      </c>
      <c r="AW27" s="41" t="s">
        <v>1323</v>
      </c>
      <c r="AX27" s="41" t="s">
        <v>88</v>
      </c>
      <c r="AY27" s="41" t="s">
        <v>1324</v>
      </c>
      <c r="AZ27" s="28" t="s">
        <v>90</v>
      </c>
      <c r="BA27" s="46" t="s">
        <v>91</v>
      </c>
      <c r="BB27" s="47"/>
      <c r="BC27" s="48">
        <f>IFERROR(VLOOKUP(AI27,'[1]BPJS-TENAGA-KERJA'!$B$3:$R$430,2,0),"")</f>
        <v>25041380814</v>
      </c>
      <c r="BD27" s="48" t="str">
        <f>IFERROR(VLOOKUP(C27,'[1]BPJS - KESEHATAN'!$E$3:$G$420,2,0),"")</f>
        <v/>
      </c>
      <c r="BE27" s="36" t="s">
        <v>102</v>
      </c>
      <c r="BF27" s="41" t="s">
        <v>1325</v>
      </c>
      <c r="BG27" s="65"/>
      <c r="BH27" s="83"/>
      <c r="BI27" s="83"/>
      <c r="BJ27" s="88"/>
      <c r="BK27" s="83"/>
      <c r="BL27" s="83"/>
      <c r="BM27" s="93"/>
      <c r="BN27" s="93"/>
      <c r="BO27" s="93"/>
      <c r="BP27" s="40"/>
      <c r="BQ27" s="40" t="s">
        <v>117</v>
      </c>
      <c r="BR27" s="40" t="s">
        <v>117</v>
      </c>
      <c r="BS27" s="10"/>
      <c r="BT27" s="4"/>
      <c r="BU27" s="4"/>
      <c r="BV27" s="4"/>
      <c r="BW27" s="20"/>
      <c r="BX27" s="4"/>
      <c r="BY27" s="4"/>
      <c r="BZ27" s="4"/>
      <c r="CA27" s="20"/>
      <c r="CB27" s="4"/>
      <c r="CC27" s="4"/>
      <c r="CD27" s="4"/>
    </row>
    <row r="28" spans="1:82" ht="28">
      <c r="A28" s="49" t="s">
        <v>169</v>
      </c>
      <c r="B28" s="29" t="s">
        <v>1326</v>
      </c>
      <c r="C28" s="34" t="s">
        <v>1327</v>
      </c>
      <c r="D28" s="31" t="s">
        <v>70</v>
      </c>
      <c r="E28" s="32" t="s">
        <v>1689</v>
      </c>
      <c r="F28" s="33" t="s">
        <v>1678</v>
      </c>
      <c r="G28" s="111" t="s">
        <v>1683</v>
      </c>
      <c r="H28" s="34" t="s">
        <v>1283</v>
      </c>
      <c r="I28" s="124"/>
      <c r="J28" s="124"/>
      <c r="K28" s="124"/>
      <c r="L28" s="124"/>
      <c r="M28" s="124"/>
      <c r="N28" s="124"/>
      <c r="O28" s="35">
        <v>45785</v>
      </c>
      <c r="P28" s="35">
        <v>45785</v>
      </c>
      <c r="Q28" s="36"/>
      <c r="R28" s="124"/>
      <c r="S28" s="124"/>
      <c r="T28" s="124"/>
      <c r="U28" s="124"/>
      <c r="V28" s="35">
        <v>32294</v>
      </c>
      <c r="W28" s="37">
        <v>37</v>
      </c>
      <c r="X28" s="37" t="s">
        <v>71</v>
      </c>
      <c r="Y28" s="28" t="s">
        <v>72</v>
      </c>
      <c r="Z28" s="28" t="s">
        <v>73</v>
      </c>
      <c r="AA28" s="38" t="s">
        <v>74</v>
      </c>
      <c r="AB28" s="39" t="s">
        <v>184</v>
      </c>
      <c r="AC28" s="36" t="s">
        <v>930</v>
      </c>
      <c r="AD28" s="36" t="s">
        <v>308</v>
      </c>
      <c r="AE28" s="40"/>
      <c r="AF28" s="124"/>
      <c r="AG28" s="124"/>
      <c r="AH28" s="124"/>
      <c r="AI28" s="41" t="s">
        <v>1328</v>
      </c>
      <c r="AJ28" s="42">
        <v>16</v>
      </c>
      <c r="AK28" s="36" t="s">
        <v>110</v>
      </c>
      <c r="AL28" s="40"/>
      <c r="AM28" s="36" t="s">
        <v>110</v>
      </c>
      <c r="AN28" s="36" t="s">
        <v>111</v>
      </c>
      <c r="AO28" s="28" t="s">
        <v>80</v>
      </c>
      <c r="AP28" s="28" t="s">
        <v>81</v>
      </c>
      <c r="AQ28" s="43" t="s">
        <v>82</v>
      </c>
      <c r="AR28" s="41"/>
      <c r="AS28" s="41" t="s">
        <v>1329</v>
      </c>
      <c r="AT28" s="41"/>
      <c r="AU28" s="41"/>
      <c r="AV28" s="41"/>
      <c r="AW28" s="41"/>
      <c r="AX28" s="41"/>
      <c r="AY28" s="41"/>
      <c r="AZ28" s="28" t="s">
        <v>90</v>
      </c>
      <c r="BA28" s="46" t="s">
        <v>91</v>
      </c>
      <c r="BB28" s="47"/>
      <c r="BC28" s="48">
        <f>IFERROR(VLOOKUP(AI28,'[1]BPJS-TENAGA-KERJA'!$B$3:$R$430,2,0),"")</f>
        <v>25065370832</v>
      </c>
      <c r="BD28" s="48" t="str">
        <f>IFERROR(VLOOKUP(C28,'[1]BPJS - KESEHATAN'!$E$3:$G$420,2,0),"")</f>
        <v/>
      </c>
      <c r="BE28" s="36" t="s">
        <v>116</v>
      </c>
      <c r="BF28" s="41"/>
      <c r="BG28" s="65"/>
      <c r="BH28" s="83"/>
      <c r="BI28" s="83"/>
      <c r="BJ28" s="88"/>
      <c r="BK28" s="83"/>
      <c r="BL28" s="83"/>
      <c r="BM28" s="93"/>
      <c r="BN28" s="93"/>
      <c r="BO28" s="93"/>
      <c r="BP28" s="40"/>
      <c r="BQ28" s="40" t="s">
        <v>117</v>
      </c>
      <c r="BR28" s="40" t="s">
        <v>117</v>
      </c>
      <c r="BS28" s="10"/>
      <c r="BT28" s="4"/>
      <c r="BU28" s="4"/>
      <c r="BV28" s="4"/>
      <c r="BW28" s="20"/>
      <c r="BX28" s="4"/>
      <c r="BY28" s="4"/>
      <c r="BZ28" s="4"/>
      <c r="CA28" s="20"/>
      <c r="CB28" s="4"/>
      <c r="CC28" s="4"/>
      <c r="CD28" s="4"/>
    </row>
    <row r="29" spans="1:82" ht="28">
      <c r="A29" s="49" t="s">
        <v>175</v>
      </c>
      <c r="B29" s="29" t="s">
        <v>1330</v>
      </c>
      <c r="C29" s="34" t="s">
        <v>1331</v>
      </c>
      <c r="D29" s="31" t="s">
        <v>70</v>
      </c>
      <c r="E29" s="32" t="s">
        <v>1689</v>
      </c>
      <c r="F29" s="33" t="s">
        <v>1678</v>
      </c>
      <c r="G29" s="111" t="s">
        <v>1683</v>
      </c>
      <c r="H29" s="34" t="s">
        <v>1283</v>
      </c>
      <c r="I29" s="124"/>
      <c r="J29" s="124"/>
      <c r="K29" s="124"/>
      <c r="L29" s="124"/>
      <c r="M29" s="124"/>
      <c r="N29" s="124"/>
      <c r="O29" s="35">
        <v>45785</v>
      </c>
      <c r="P29" s="35">
        <v>45785</v>
      </c>
      <c r="Q29" s="36"/>
      <c r="R29" s="124"/>
      <c r="S29" s="124"/>
      <c r="T29" s="124"/>
      <c r="U29" s="124"/>
      <c r="V29" s="35">
        <v>34132</v>
      </c>
      <c r="W29" s="37">
        <v>32</v>
      </c>
      <c r="X29" s="37" t="s">
        <v>71</v>
      </c>
      <c r="Y29" s="28" t="s">
        <v>72</v>
      </c>
      <c r="Z29" s="28" t="s">
        <v>73</v>
      </c>
      <c r="AA29" s="38" t="s">
        <v>74</v>
      </c>
      <c r="AB29" s="39" t="s">
        <v>106</v>
      </c>
      <c r="AC29" s="36" t="s">
        <v>661</v>
      </c>
      <c r="AD29" s="36" t="s">
        <v>123</v>
      </c>
      <c r="AE29" s="40"/>
      <c r="AF29" s="124"/>
      <c r="AG29" s="124"/>
      <c r="AH29" s="124"/>
      <c r="AI29" s="41" t="s">
        <v>1332</v>
      </c>
      <c r="AJ29" s="42">
        <v>16</v>
      </c>
      <c r="AK29" s="36" t="s">
        <v>994</v>
      </c>
      <c r="AL29" s="40"/>
      <c r="AM29" s="36" t="s">
        <v>994</v>
      </c>
      <c r="AN29" s="36" t="s">
        <v>995</v>
      </c>
      <c r="AO29" s="28" t="s">
        <v>80</v>
      </c>
      <c r="AP29" s="28" t="s">
        <v>81</v>
      </c>
      <c r="AQ29" s="43" t="s">
        <v>82</v>
      </c>
      <c r="AR29" s="101" t="s">
        <v>1333</v>
      </c>
      <c r="AS29" s="41" t="s">
        <v>1334</v>
      </c>
      <c r="AT29" s="41" t="s">
        <v>1335</v>
      </c>
      <c r="AU29" s="41" t="s">
        <v>88</v>
      </c>
      <c r="AV29" s="41" t="s">
        <v>1336</v>
      </c>
      <c r="AW29" s="41"/>
      <c r="AX29" s="41"/>
      <c r="AY29" s="41"/>
      <c r="AZ29" s="28" t="s">
        <v>90</v>
      </c>
      <c r="BA29" s="46" t="s">
        <v>91</v>
      </c>
      <c r="BB29" s="47"/>
      <c r="BC29" s="48">
        <f>IFERROR(VLOOKUP(AI29,'[1]BPJS-TENAGA-KERJA'!$B$3:$R$430,2,0),"")</f>
        <v>25065370733</v>
      </c>
      <c r="BD29" s="48" t="str">
        <f>IFERROR(VLOOKUP(C29,'[1]BPJS - KESEHATAN'!$E$3:$G$420,2,0),"")</f>
        <v>0003765628179</v>
      </c>
      <c r="BE29" s="36" t="s">
        <v>210</v>
      </c>
      <c r="BF29" s="41" t="s">
        <v>1337</v>
      </c>
      <c r="BG29" s="65"/>
      <c r="BH29" s="83"/>
      <c r="BI29" s="83"/>
      <c r="BJ29" s="88"/>
      <c r="BK29" s="83"/>
      <c r="BL29" s="83"/>
      <c r="BM29" s="93"/>
      <c r="BN29" s="93"/>
      <c r="BO29" s="93"/>
      <c r="BP29" s="40"/>
      <c r="BQ29" s="40" t="s">
        <v>117</v>
      </c>
      <c r="BR29" s="40" t="s">
        <v>117</v>
      </c>
      <c r="BS29" s="10"/>
      <c r="BT29" s="4"/>
      <c r="BU29" s="4"/>
      <c r="BV29" s="4"/>
      <c r="BW29" s="20"/>
      <c r="BX29" s="4"/>
      <c r="BY29" s="4"/>
      <c r="BZ29" s="4"/>
      <c r="CA29" s="20"/>
      <c r="CB29" s="4"/>
      <c r="CC29" s="4"/>
      <c r="CD29" s="4"/>
    </row>
    <row r="30" spans="1:82" ht="28">
      <c r="A30" s="49" t="s">
        <v>181</v>
      </c>
      <c r="B30" s="29" t="s">
        <v>1338</v>
      </c>
      <c r="C30" s="34" t="s">
        <v>1339</v>
      </c>
      <c r="D30" s="31" t="s">
        <v>70</v>
      </c>
      <c r="E30" s="32" t="s">
        <v>1689</v>
      </c>
      <c r="F30" s="33" t="s">
        <v>1678</v>
      </c>
      <c r="G30" s="111" t="s">
        <v>1683</v>
      </c>
      <c r="H30" s="34" t="s">
        <v>1283</v>
      </c>
      <c r="I30" s="124"/>
      <c r="J30" s="124"/>
      <c r="K30" s="124"/>
      <c r="L30" s="124"/>
      <c r="M30" s="124"/>
      <c r="N30" s="124"/>
      <c r="O30" s="35">
        <v>45785</v>
      </c>
      <c r="P30" s="35">
        <v>45785</v>
      </c>
      <c r="Q30" s="36"/>
      <c r="R30" s="124"/>
      <c r="S30" s="124"/>
      <c r="T30" s="124"/>
      <c r="U30" s="124"/>
      <c r="V30" s="35">
        <v>30758</v>
      </c>
      <c r="W30" s="37">
        <v>41</v>
      </c>
      <c r="X30" s="37" t="s">
        <v>121</v>
      </c>
      <c r="Y30" s="28" t="s">
        <v>72</v>
      </c>
      <c r="Z30" s="28" t="s">
        <v>73</v>
      </c>
      <c r="AA30" s="38" t="s">
        <v>74</v>
      </c>
      <c r="AB30" s="39" t="s">
        <v>106</v>
      </c>
      <c r="AC30" s="36" t="s">
        <v>172</v>
      </c>
      <c r="AD30" s="36" t="s">
        <v>123</v>
      </c>
      <c r="AE30" s="40"/>
      <c r="AF30" s="124"/>
      <c r="AG30" s="124"/>
      <c r="AH30" s="124"/>
      <c r="AI30" s="41" t="s">
        <v>1340</v>
      </c>
      <c r="AJ30" s="42">
        <v>16</v>
      </c>
      <c r="AK30" s="36" t="s">
        <v>541</v>
      </c>
      <c r="AL30" s="40"/>
      <c r="AM30" s="36" t="s">
        <v>541</v>
      </c>
      <c r="AN30" s="36" t="s">
        <v>126</v>
      </c>
      <c r="AO30" s="28" t="s">
        <v>80</v>
      </c>
      <c r="AP30" s="28" t="s">
        <v>81</v>
      </c>
      <c r="AQ30" s="43" t="s">
        <v>82</v>
      </c>
      <c r="AR30" s="41"/>
      <c r="AS30" s="41" t="s">
        <v>1341</v>
      </c>
      <c r="AT30" s="41"/>
      <c r="AU30" s="41"/>
      <c r="AV30" s="41"/>
      <c r="AW30" s="41"/>
      <c r="AX30" s="41"/>
      <c r="AY30" s="41"/>
      <c r="AZ30" s="28" t="s">
        <v>90</v>
      </c>
      <c r="BA30" s="46" t="s">
        <v>91</v>
      </c>
      <c r="BB30" s="47"/>
      <c r="BC30" s="48">
        <f>IFERROR(VLOOKUP(AI30,'[1]BPJS-TENAGA-KERJA'!$B$3:$R$430,2,0),"")</f>
        <v>25065370766</v>
      </c>
      <c r="BD30" s="48" t="str">
        <f>IFERROR(VLOOKUP(C30,'[1]BPJS - KESEHATAN'!$E$3:$G$420,2,0),"")</f>
        <v/>
      </c>
      <c r="BE30" s="36" t="s">
        <v>1342</v>
      </c>
      <c r="BF30" s="41"/>
      <c r="BG30" s="65"/>
      <c r="BH30" s="83"/>
      <c r="BI30" s="83"/>
      <c r="BJ30" s="88"/>
      <c r="BK30" s="83"/>
      <c r="BL30" s="83"/>
      <c r="BM30" s="93"/>
      <c r="BN30" s="93"/>
      <c r="BO30" s="93"/>
      <c r="BP30" s="40"/>
      <c r="BQ30" s="40" t="s">
        <v>117</v>
      </c>
      <c r="BR30" s="40" t="s">
        <v>117</v>
      </c>
      <c r="BS30" s="10"/>
      <c r="BT30" s="4"/>
      <c r="BU30" s="4"/>
      <c r="BV30" s="4"/>
      <c r="BW30" s="20"/>
      <c r="BX30" s="4"/>
      <c r="BY30" s="4"/>
      <c r="BZ30" s="4"/>
      <c r="CA30" s="20"/>
      <c r="CB30" s="4"/>
      <c r="CC30" s="4"/>
      <c r="CD30" s="4"/>
    </row>
    <row r="31" spans="1:82" ht="28">
      <c r="A31" s="49" t="s">
        <v>190</v>
      </c>
      <c r="B31" s="29" t="s">
        <v>1343</v>
      </c>
      <c r="C31" s="34" t="s">
        <v>1344</v>
      </c>
      <c r="D31" s="31" t="s">
        <v>70</v>
      </c>
      <c r="E31" s="32" t="s">
        <v>1689</v>
      </c>
      <c r="F31" s="33" t="s">
        <v>1678</v>
      </c>
      <c r="G31" s="111" t="s">
        <v>1683</v>
      </c>
      <c r="H31" s="34" t="s">
        <v>1283</v>
      </c>
      <c r="I31" s="124"/>
      <c r="J31" s="124"/>
      <c r="K31" s="124"/>
      <c r="L31" s="124"/>
      <c r="M31" s="124"/>
      <c r="N31" s="124"/>
      <c r="O31" s="35">
        <v>45785</v>
      </c>
      <c r="P31" s="35">
        <v>45785</v>
      </c>
      <c r="Q31" s="36"/>
      <c r="R31" s="124"/>
      <c r="S31" s="124"/>
      <c r="T31" s="124"/>
      <c r="U31" s="124"/>
      <c r="V31" s="35">
        <v>36188</v>
      </c>
      <c r="W31" s="37">
        <v>26</v>
      </c>
      <c r="X31" s="37" t="s">
        <v>96</v>
      </c>
      <c r="Y31" s="28" t="s">
        <v>72</v>
      </c>
      <c r="Z31" s="28" t="s">
        <v>73</v>
      </c>
      <c r="AA31" s="38" t="s">
        <v>74</v>
      </c>
      <c r="AB31" s="39" t="s">
        <v>184</v>
      </c>
      <c r="AC31" s="36" t="s">
        <v>1345</v>
      </c>
      <c r="AD31" s="36" t="s">
        <v>1346</v>
      </c>
      <c r="AE31" s="40"/>
      <c r="AF31" s="124"/>
      <c r="AG31" s="124"/>
      <c r="AH31" s="124"/>
      <c r="AI31" s="41" t="s">
        <v>1347</v>
      </c>
      <c r="AJ31" s="42">
        <v>16</v>
      </c>
      <c r="AK31" s="36" t="s">
        <v>159</v>
      </c>
      <c r="AL31" s="40"/>
      <c r="AM31" s="36" t="s">
        <v>159</v>
      </c>
      <c r="AN31" s="36" t="s">
        <v>159</v>
      </c>
      <c r="AO31" s="28" t="s">
        <v>80</v>
      </c>
      <c r="AP31" s="28" t="s">
        <v>81</v>
      </c>
      <c r="AQ31" s="43" t="s">
        <v>82</v>
      </c>
      <c r="AR31" s="41"/>
      <c r="AS31" s="41" t="s">
        <v>1348</v>
      </c>
      <c r="AT31" s="41" t="s">
        <v>1349</v>
      </c>
      <c r="AU31" s="41" t="s">
        <v>85</v>
      </c>
      <c r="AV31" s="41" t="s">
        <v>1350</v>
      </c>
      <c r="AW31" s="41" t="s">
        <v>1351</v>
      </c>
      <c r="AX31" s="41" t="s">
        <v>1352</v>
      </c>
      <c r="AY31" s="41" t="s">
        <v>1353</v>
      </c>
      <c r="AZ31" s="28" t="s">
        <v>90</v>
      </c>
      <c r="BA31" s="46" t="s">
        <v>91</v>
      </c>
      <c r="BB31" s="47"/>
      <c r="BC31" s="48">
        <f>IFERROR(VLOOKUP(AI31,'[1]BPJS-TENAGA-KERJA'!$B$3:$R$430,2,0),"")</f>
        <v>25065370360</v>
      </c>
      <c r="BD31" s="48" t="str">
        <f>IFERROR(VLOOKUP(C31,'[1]BPJS - KESEHATAN'!$E$3:$G$420,2,0),"")</f>
        <v/>
      </c>
      <c r="BE31" s="36" t="s">
        <v>210</v>
      </c>
      <c r="BF31" s="41" t="s">
        <v>1354</v>
      </c>
      <c r="BG31" s="65"/>
      <c r="BH31" s="83"/>
      <c r="BI31" s="83"/>
      <c r="BJ31" s="88"/>
      <c r="BK31" s="83"/>
      <c r="BL31" s="83"/>
      <c r="BM31" s="93"/>
      <c r="BN31" s="93"/>
      <c r="BO31" s="93"/>
      <c r="BP31" s="40"/>
      <c r="BQ31" s="40" t="s">
        <v>117</v>
      </c>
      <c r="BR31" s="40" t="s">
        <v>117</v>
      </c>
      <c r="BS31" s="10"/>
      <c r="BT31" s="4"/>
      <c r="BU31" s="4"/>
      <c r="BV31" s="4"/>
      <c r="BW31" s="20"/>
      <c r="BX31" s="4"/>
      <c r="BY31" s="4"/>
      <c r="BZ31" s="4"/>
      <c r="CA31" s="20"/>
      <c r="CB31" s="4"/>
      <c r="CC31" s="4"/>
      <c r="CD31" s="4"/>
    </row>
    <row r="32" spans="1:82" ht="28">
      <c r="A32" s="49" t="s">
        <v>197</v>
      </c>
      <c r="B32" s="29" t="s">
        <v>1355</v>
      </c>
      <c r="C32" s="34" t="s">
        <v>1356</v>
      </c>
      <c r="D32" s="31" t="s">
        <v>70</v>
      </c>
      <c r="E32" s="32" t="s">
        <v>1689</v>
      </c>
      <c r="F32" s="33" t="s">
        <v>1678</v>
      </c>
      <c r="G32" s="111" t="s">
        <v>1683</v>
      </c>
      <c r="H32" s="34" t="s">
        <v>1283</v>
      </c>
      <c r="I32" s="124"/>
      <c r="J32" s="124"/>
      <c r="K32" s="124"/>
      <c r="L32" s="124"/>
      <c r="M32" s="124"/>
      <c r="N32" s="124"/>
      <c r="O32" s="35">
        <v>45785</v>
      </c>
      <c r="P32" s="35">
        <v>45785</v>
      </c>
      <c r="Q32" s="36"/>
      <c r="R32" s="124"/>
      <c r="S32" s="124"/>
      <c r="T32" s="124"/>
      <c r="U32" s="124"/>
      <c r="V32" s="35">
        <v>36498</v>
      </c>
      <c r="W32" s="37">
        <v>25</v>
      </c>
      <c r="X32" s="37" t="s">
        <v>96</v>
      </c>
      <c r="Y32" s="28" t="s">
        <v>72</v>
      </c>
      <c r="Z32" s="28" t="s">
        <v>73</v>
      </c>
      <c r="AA32" s="38" t="s">
        <v>74</v>
      </c>
      <c r="AB32" s="39" t="s">
        <v>106</v>
      </c>
      <c r="AC32" s="36" t="s">
        <v>1213</v>
      </c>
      <c r="AD32" s="36" t="s">
        <v>123</v>
      </c>
      <c r="AE32" s="40"/>
      <c r="AF32" s="124"/>
      <c r="AG32" s="124"/>
      <c r="AH32" s="124"/>
      <c r="AI32" s="41" t="s">
        <v>1357</v>
      </c>
      <c r="AJ32" s="42">
        <v>16</v>
      </c>
      <c r="AK32" s="36" t="s">
        <v>1358</v>
      </c>
      <c r="AL32" s="40"/>
      <c r="AM32" s="36" t="s">
        <v>1358</v>
      </c>
      <c r="AN32" s="36" t="s">
        <v>159</v>
      </c>
      <c r="AO32" s="28" t="s">
        <v>80</v>
      </c>
      <c r="AP32" s="28" t="s">
        <v>81</v>
      </c>
      <c r="AQ32" s="43" t="s">
        <v>82</v>
      </c>
      <c r="AR32" s="101" t="s">
        <v>1359</v>
      </c>
      <c r="AS32" s="41" t="s">
        <v>1360</v>
      </c>
      <c r="AT32" s="41" t="s">
        <v>1361</v>
      </c>
      <c r="AU32" s="41" t="s">
        <v>1362</v>
      </c>
      <c r="AV32" s="41" t="s">
        <v>1363</v>
      </c>
      <c r="AW32" s="41"/>
      <c r="AX32" s="41"/>
      <c r="AY32" s="41"/>
      <c r="AZ32" s="28" t="s">
        <v>90</v>
      </c>
      <c r="BA32" s="46" t="s">
        <v>91</v>
      </c>
      <c r="BB32" s="47"/>
      <c r="BC32" s="48">
        <f>IFERROR(VLOOKUP(AI32,'[1]BPJS-TENAGA-KERJA'!$B$3:$R$430,2,0),"")</f>
        <v>25065370030</v>
      </c>
      <c r="BD32" s="48" t="str">
        <f>IFERROR(VLOOKUP(C32,'[1]BPJS - KESEHATAN'!$E$3:$G$420,2,0),"")</f>
        <v/>
      </c>
      <c r="BE32" s="36" t="s">
        <v>102</v>
      </c>
      <c r="BF32" s="41" t="s">
        <v>1364</v>
      </c>
      <c r="BG32" s="65"/>
      <c r="BH32" s="83"/>
      <c r="BI32" s="83"/>
      <c r="BJ32" s="88"/>
      <c r="BK32" s="83"/>
      <c r="BL32" s="83"/>
      <c r="BM32" s="93"/>
      <c r="BN32" s="93"/>
      <c r="BO32" s="93"/>
      <c r="BP32" s="40"/>
      <c r="BQ32" s="40" t="s">
        <v>117</v>
      </c>
      <c r="BR32" s="40" t="s">
        <v>117</v>
      </c>
      <c r="BS32" s="10"/>
      <c r="BT32" s="4"/>
      <c r="BU32" s="4"/>
      <c r="BV32" s="4"/>
      <c r="BW32" s="20"/>
      <c r="BX32" s="4"/>
      <c r="BY32" s="4"/>
      <c r="BZ32" s="4"/>
      <c r="CA32" s="20"/>
      <c r="CB32" s="4"/>
      <c r="CC32" s="4"/>
      <c r="CD32" s="4"/>
    </row>
    <row r="33" spans="1:82" ht="28">
      <c r="A33" s="49" t="s">
        <v>212</v>
      </c>
      <c r="B33" s="29" t="s">
        <v>1365</v>
      </c>
      <c r="C33" s="34" t="s">
        <v>1366</v>
      </c>
      <c r="D33" s="31" t="s">
        <v>70</v>
      </c>
      <c r="E33" s="32" t="s">
        <v>1689</v>
      </c>
      <c r="F33" s="33" t="s">
        <v>1678</v>
      </c>
      <c r="G33" s="111" t="s">
        <v>1683</v>
      </c>
      <c r="H33" s="34" t="s">
        <v>1283</v>
      </c>
      <c r="I33" s="124"/>
      <c r="J33" s="124"/>
      <c r="K33" s="124"/>
      <c r="L33" s="124"/>
      <c r="M33" s="124"/>
      <c r="N33" s="124"/>
      <c r="O33" s="35">
        <v>45785</v>
      </c>
      <c r="P33" s="35">
        <v>45785</v>
      </c>
      <c r="Q33" s="36"/>
      <c r="R33" s="124"/>
      <c r="S33" s="124"/>
      <c r="T33" s="124"/>
      <c r="U33" s="124"/>
      <c r="V33" s="35">
        <v>34343</v>
      </c>
      <c r="W33" s="37">
        <v>31</v>
      </c>
      <c r="X33" s="37" t="s">
        <v>71</v>
      </c>
      <c r="Y33" s="28" t="s">
        <v>72</v>
      </c>
      <c r="Z33" s="28" t="s">
        <v>73</v>
      </c>
      <c r="AA33" s="38" t="s">
        <v>74</v>
      </c>
      <c r="AB33" s="39" t="s">
        <v>215</v>
      </c>
      <c r="AC33" s="36" t="s">
        <v>215</v>
      </c>
      <c r="AD33" s="36" t="s">
        <v>215</v>
      </c>
      <c r="AE33" s="40"/>
      <c r="AF33" s="124"/>
      <c r="AG33" s="124"/>
      <c r="AH33" s="124"/>
      <c r="AI33" s="41" t="s">
        <v>1367</v>
      </c>
      <c r="AJ33" s="42">
        <v>16</v>
      </c>
      <c r="AK33" s="36" t="s">
        <v>388</v>
      </c>
      <c r="AL33" s="40"/>
      <c r="AM33" s="36" t="s">
        <v>388</v>
      </c>
      <c r="AN33" s="36" t="s">
        <v>111</v>
      </c>
      <c r="AO33" s="28" t="s">
        <v>80</v>
      </c>
      <c r="AP33" s="28" t="s">
        <v>81</v>
      </c>
      <c r="AQ33" s="43" t="s">
        <v>82</v>
      </c>
      <c r="AR33" s="41"/>
      <c r="AS33" s="41" t="s">
        <v>1368</v>
      </c>
      <c r="AT33" s="41"/>
      <c r="AU33" s="41"/>
      <c r="AV33" s="41"/>
      <c r="AW33" s="41"/>
      <c r="AX33" s="41"/>
      <c r="AY33" s="41"/>
      <c r="AZ33" s="28" t="s">
        <v>90</v>
      </c>
      <c r="BA33" s="46" t="s">
        <v>91</v>
      </c>
      <c r="BB33" s="47"/>
      <c r="BC33" s="48">
        <f>IFERROR(VLOOKUP(AI33,'[1]BPJS-TENAGA-KERJA'!$B$3:$R$430,2,0),"")</f>
        <v>25065370204</v>
      </c>
      <c r="BD33" s="48" t="str">
        <f>IFERROR(VLOOKUP(C33,'[1]BPJS - KESEHATAN'!$E$3:$G$420,2,0),"")</f>
        <v/>
      </c>
      <c r="BE33" s="36" t="s">
        <v>116</v>
      </c>
      <c r="BF33" s="41"/>
      <c r="BG33" s="65"/>
      <c r="BH33" s="83"/>
      <c r="BI33" s="83"/>
      <c r="BJ33" s="88"/>
      <c r="BK33" s="83"/>
      <c r="BL33" s="83"/>
      <c r="BM33" s="93"/>
      <c r="BN33" s="93"/>
      <c r="BO33" s="93"/>
      <c r="BP33" s="40"/>
      <c r="BQ33" s="40" t="s">
        <v>117</v>
      </c>
      <c r="BR33" s="40" t="s">
        <v>117</v>
      </c>
      <c r="BS33" s="10"/>
      <c r="BT33" s="4"/>
      <c r="BU33" s="4"/>
      <c r="BV33" s="4"/>
      <c r="BW33" s="20"/>
      <c r="BX33" s="4"/>
      <c r="BY33" s="4"/>
      <c r="BZ33" s="4"/>
      <c r="CA33" s="20"/>
      <c r="CB33" s="4"/>
      <c r="CC33" s="4"/>
      <c r="CD33" s="4"/>
    </row>
    <row r="34" spans="1:82" ht="28">
      <c r="A34" s="49" t="s">
        <v>219</v>
      </c>
      <c r="B34" s="29" t="s">
        <v>1369</v>
      </c>
      <c r="C34" s="34" t="s">
        <v>1370</v>
      </c>
      <c r="D34" s="31" t="s">
        <v>70</v>
      </c>
      <c r="E34" s="32" t="s">
        <v>1689</v>
      </c>
      <c r="F34" s="33" t="s">
        <v>1678</v>
      </c>
      <c r="G34" s="111" t="s">
        <v>1683</v>
      </c>
      <c r="H34" s="34" t="s">
        <v>1283</v>
      </c>
      <c r="I34" s="124"/>
      <c r="J34" s="124"/>
      <c r="K34" s="124"/>
      <c r="L34" s="124"/>
      <c r="M34" s="124"/>
      <c r="N34" s="124"/>
      <c r="O34" s="35">
        <v>45785</v>
      </c>
      <c r="P34" s="35">
        <v>45785</v>
      </c>
      <c r="Q34" s="36" t="s">
        <v>632</v>
      </c>
      <c r="R34" s="124"/>
      <c r="S34" s="124"/>
      <c r="T34" s="124"/>
      <c r="U34" s="124"/>
      <c r="V34" s="35">
        <v>33023</v>
      </c>
      <c r="W34" s="37">
        <v>35</v>
      </c>
      <c r="X34" s="37" t="s">
        <v>71</v>
      </c>
      <c r="Y34" s="28" t="s">
        <v>72</v>
      </c>
      <c r="Z34" s="28" t="s">
        <v>73</v>
      </c>
      <c r="AA34" s="38" t="s">
        <v>74</v>
      </c>
      <c r="AB34" s="39" t="s">
        <v>106</v>
      </c>
      <c r="AC34" s="36" t="s">
        <v>172</v>
      </c>
      <c r="AD34" s="36" t="s">
        <v>123</v>
      </c>
      <c r="AE34" s="40"/>
      <c r="AF34" s="124"/>
      <c r="AG34" s="124"/>
      <c r="AH34" s="124"/>
      <c r="AI34" s="41" t="s">
        <v>1371</v>
      </c>
      <c r="AJ34" s="42">
        <v>16</v>
      </c>
      <c r="AK34" s="36" t="s">
        <v>632</v>
      </c>
      <c r="AL34" s="40" t="s">
        <v>1372</v>
      </c>
      <c r="AM34" s="36" t="s">
        <v>632</v>
      </c>
      <c r="AN34" s="36" t="s">
        <v>253</v>
      </c>
      <c r="AO34" s="28" t="s">
        <v>80</v>
      </c>
      <c r="AP34" s="28" t="s">
        <v>81</v>
      </c>
      <c r="AQ34" s="43" t="s">
        <v>82</v>
      </c>
      <c r="AR34" s="41"/>
      <c r="AS34" s="41" t="s">
        <v>1373</v>
      </c>
      <c r="AT34" s="41" t="s">
        <v>1374</v>
      </c>
      <c r="AU34" s="41" t="s">
        <v>85</v>
      </c>
      <c r="AV34" s="41" t="s">
        <v>1375</v>
      </c>
      <c r="AW34" s="41"/>
      <c r="AX34" s="41"/>
      <c r="AY34" s="41"/>
      <c r="AZ34" s="28" t="s">
        <v>90</v>
      </c>
      <c r="BA34" s="46" t="s">
        <v>91</v>
      </c>
      <c r="BB34" s="47" t="s">
        <v>1376</v>
      </c>
      <c r="BC34" s="48">
        <f>IFERROR(VLOOKUP(AI34,'[1]BPJS-TENAGA-KERJA'!$B$3:$R$430,2,0),"")</f>
        <v>25065370873</v>
      </c>
      <c r="BD34" s="48" t="str">
        <f>IFERROR(VLOOKUP(C34,'[1]BPJS - KESEHATAN'!$E$3:$G$420,2,0),"")</f>
        <v/>
      </c>
      <c r="BE34" s="36" t="s">
        <v>92</v>
      </c>
      <c r="BF34" s="41" t="s">
        <v>1377</v>
      </c>
      <c r="BG34" s="65"/>
      <c r="BH34" s="83"/>
      <c r="BI34" s="83"/>
      <c r="BJ34" s="88"/>
      <c r="BK34" s="83"/>
      <c r="BL34" s="83"/>
      <c r="BM34" s="93"/>
      <c r="BN34" s="93"/>
      <c r="BO34" s="93"/>
      <c r="BP34" s="40"/>
      <c r="BQ34" s="40" t="s">
        <v>117</v>
      </c>
      <c r="BR34" s="40" t="s">
        <v>117</v>
      </c>
      <c r="BS34" s="10"/>
      <c r="BT34" s="4"/>
      <c r="BU34" s="4"/>
      <c r="BV34" s="4"/>
      <c r="BW34" s="20"/>
      <c r="BX34" s="4"/>
      <c r="BY34" s="4"/>
      <c r="BZ34" s="4"/>
      <c r="CA34" s="20"/>
      <c r="CB34" s="4"/>
      <c r="CC34" s="4"/>
      <c r="CD34" s="4"/>
    </row>
    <row r="35" spans="1:82" ht="28">
      <c r="A35" s="49" t="s">
        <v>232</v>
      </c>
      <c r="B35" s="29" t="s">
        <v>1378</v>
      </c>
      <c r="C35" s="34" t="s">
        <v>1379</v>
      </c>
      <c r="D35" s="31" t="s">
        <v>70</v>
      </c>
      <c r="E35" s="32" t="s">
        <v>1689</v>
      </c>
      <c r="F35" s="33" t="s">
        <v>1678</v>
      </c>
      <c r="G35" s="111" t="s">
        <v>1683</v>
      </c>
      <c r="H35" s="34" t="s">
        <v>1283</v>
      </c>
      <c r="I35" s="124"/>
      <c r="J35" s="124"/>
      <c r="K35" s="124"/>
      <c r="L35" s="124"/>
      <c r="M35" s="124"/>
      <c r="N35" s="124"/>
      <c r="O35" s="35">
        <v>45822</v>
      </c>
      <c r="P35" s="35">
        <v>45822</v>
      </c>
      <c r="Q35" s="36"/>
      <c r="R35" s="124"/>
      <c r="S35" s="124"/>
      <c r="T35" s="124"/>
      <c r="U35" s="124"/>
      <c r="V35" s="35">
        <v>34851</v>
      </c>
      <c r="W35" s="37">
        <v>30</v>
      </c>
      <c r="X35" s="37" t="s">
        <v>96</v>
      </c>
      <c r="Y35" s="28" t="s">
        <v>72</v>
      </c>
      <c r="Z35" s="28" t="s">
        <v>73</v>
      </c>
      <c r="AA35" s="38" t="s">
        <v>74</v>
      </c>
      <c r="AB35" s="39" t="s">
        <v>106</v>
      </c>
      <c r="AC35" s="36" t="s">
        <v>108</v>
      </c>
      <c r="AD35" s="36" t="s">
        <v>123</v>
      </c>
      <c r="AE35" s="40"/>
      <c r="AF35" s="124"/>
      <c r="AG35" s="124"/>
      <c r="AH35" s="124"/>
      <c r="AI35" s="41" t="s">
        <v>1380</v>
      </c>
      <c r="AJ35" s="42">
        <v>16</v>
      </c>
      <c r="AK35" s="36" t="s">
        <v>1381</v>
      </c>
      <c r="AL35" s="40"/>
      <c r="AM35" s="36" t="s">
        <v>1381</v>
      </c>
      <c r="AN35" s="36" t="s">
        <v>333</v>
      </c>
      <c r="AO35" s="28" t="s">
        <v>80</v>
      </c>
      <c r="AP35" s="28" t="s">
        <v>81</v>
      </c>
      <c r="AQ35" s="43" t="s">
        <v>82</v>
      </c>
      <c r="AR35" s="101" t="s">
        <v>1382</v>
      </c>
      <c r="AS35" s="41" t="s">
        <v>1383</v>
      </c>
      <c r="AT35" s="41" t="s">
        <v>1384</v>
      </c>
      <c r="AU35" s="41" t="s">
        <v>999</v>
      </c>
      <c r="AV35" s="41" t="s">
        <v>1385</v>
      </c>
      <c r="AW35" s="41"/>
      <c r="AX35" s="41"/>
      <c r="AY35" s="41"/>
      <c r="AZ35" s="28" t="s">
        <v>90</v>
      </c>
      <c r="BA35" s="46" t="s">
        <v>91</v>
      </c>
      <c r="BB35" s="47"/>
      <c r="BC35" s="48">
        <f>IFERROR(VLOOKUP(AI35,'[1]BPJS-TENAGA-KERJA'!$B$3:$R$430,2,0),"")</f>
        <v>25082898070</v>
      </c>
      <c r="BD35" s="48" t="str">
        <f>IFERROR(VLOOKUP(C35,'[1]BPJS - KESEHATAN'!$E$3:$G$420,2,0),"")</f>
        <v/>
      </c>
      <c r="BE35" s="36" t="s">
        <v>102</v>
      </c>
      <c r="BF35" s="107" t="s">
        <v>1386</v>
      </c>
      <c r="BG35" s="65"/>
      <c r="BH35" s="83"/>
      <c r="BI35" s="83"/>
      <c r="BJ35" s="88"/>
      <c r="BK35" s="83"/>
      <c r="BL35" s="83"/>
      <c r="BM35" s="93"/>
      <c r="BN35" s="93"/>
      <c r="BO35" s="93"/>
      <c r="BP35" s="40"/>
      <c r="BQ35" s="40" t="s">
        <v>117</v>
      </c>
      <c r="BR35" s="40" t="s">
        <v>117</v>
      </c>
      <c r="BS35" s="10"/>
      <c r="BT35" s="4"/>
      <c r="BU35" s="4"/>
      <c r="BV35" s="4"/>
      <c r="BW35" s="20"/>
      <c r="BX35" s="4"/>
      <c r="BY35" s="4"/>
      <c r="BZ35" s="4"/>
      <c r="CA35" s="20"/>
      <c r="CB35" s="4"/>
      <c r="CC35" s="4"/>
      <c r="CD35" s="4"/>
    </row>
    <row r="36" spans="1:82" ht="28">
      <c r="A36" s="49" t="s">
        <v>239</v>
      </c>
      <c r="B36" s="29" t="s">
        <v>1387</v>
      </c>
      <c r="C36" s="34" t="s">
        <v>1388</v>
      </c>
      <c r="D36" s="31" t="s">
        <v>70</v>
      </c>
      <c r="E36" s="32" t="s">
        <v>1689</v>
      </c>
      <c r="F36" s="33" t="s">
        <v>1678</v>
      </c>
      <c r="G36" s="111" t="s">
        <v>1683</v>
      </c>
      <c r="H36" s="34" t="s">
        <v>1283</v>
      </c>
      <c r="I36" s="124"/>
      <c r="J36" s="124"/>
      <c r="K36" s="124"/>
      <c r="L36" s="124"/>
      <c r="M36" s="124"/>
      <c r="N36" s="124"/>
      <c r="O36" s="35">
        <v>45822</v>
      </c>
      <c r="P36" s="35">
        <v>45822</v>
      </c>
      <c r="Q36" s="36"/>
      <c r="R36" s="124"/>
      <c r="S36" s="124"/>
      <c r="T36" s="124"/>
      <c r="U36" s="124"/>
      <c r="V36" s="35">
        <v>34021</v>
      </c>
      <c r="W36" s="37">
        <v>32</v>
      </c>
      <c r="X36" s="37" t="s">
        <v>71</v>
      </c>
      <c r="Y36" s="28" t="s">
        <v>72</v>
      </c>
      <c r="Z36" s="28" t="s">
        <v>73</v>
      </c>
      <c r="AA36" s="38" t="s">
        <v>74</v>
      </c>
      <c r="AB36" s="39" t="s">
        <v>106</v>
      </c>
      <c r="AC36" s="36" t="s">
        <v>1389</v>
      </c>
      <c r="AD36" s="36" t="s">
        <v>123</v>
      </c>
      <c r="AE36" s="40"/>
      <c r="AF36" s="124"/>
      <c r="AG36" s="124"/>
      <c r="AH36" s="124"/>
      <c r="AI36" s="41" t="s">
        <v>1390</v>
      </c>
      <c r="AJ36" s="42">
        <v>16</v>
      </c>
      <c r="AK36" s="36" t="s">
        <v>79</v>
      </c>
      <c r="AL36" s="40"/>
      <c r="AM36" s="36" t="s">
        <v>79</v>
      </c>
      <c r="AN36" s="36" t="s">
        <v>80</v>
      </c>
      <c r="AO36" s="28" t="s">
        <v>80</v>
      </c>
      <c r="AP36" s="28" t="s">
        <v>81</v>
      </c>
      <c r="AQ36" s="43" t="s">
        <v>82</v>
      </c>
      <c r="AR36" s="41"/>
      <c r="AS36" s="41"/>
      <c r="AT36" s="41"/>
      <c r="AU36" s="41"/>
      <c r="AV36" s="41"/>
      <c r="AW36" s="41"/>
      <c r="AX36" s="41"/>
      <c r="AY36" s="41"/>
      <c r="AZ36" s="28" t="s">
        <v>90</v>
      </c>
      <c r="BA36" s="46" t="s">
        <v>91</v>
      </c>
      <c r="BB36" s="47"/>
      <c r="BC36" s="48">
        <f>IFERROR(VLOOKUP(AI36,'[1]BPJS-TENAGA-KERJA'!$B$3:$R$430,2,0),"")</f>
        <v>25082898088</v>
      </c>
      <c r="BD36" s="48" t="str">
        <f>IFERROR(VLOOKUP(C36,'[1]BPJS - KESEHATAN'!$E$3:$G$420,2,0),"")</f>
        <v/>
      </c>
      <c r="BE36" s="36" t="s">
        <v>92</v>
      </c>
      <c r="BF36" s="41"/>
      <c r="BG36" s="65"/>
      <c r="BH36" s="83"/>
      <c r="BI36" s="83"/>
      <c r="BJ36" s="88"/>
      <c r="BK36" s="83"/>
      <c r="BL36" s="83"/>
      <c r="BM36" s="93"/>
      <c r="BN36" s="93"/>
      <c r="BO36" s="93"/>
      <c r="BP36" s="40"/>
      <c r="BQ36" s="40" t="s">
        <v>117</v>
      </c>
      <c r="BR36" s="40" t="s">
        <v>117</v>
      </c>
      <c r="BS36" s="10"/>
      <c r="BT36" s="4"/>
      <c r="BU36" s="4"/>
      <c r="BV36" s="4"/>
      <c r="BW36" s="20"/>
      <c r="BX36" s="4"/>
      <c r="BY36" s="4"/>
      <c r="BZ36" s="4"/>
      <c r="CA36" s="20"/>
      <c r="CB36" s="4"/>
      <c r="CC36" s="4"/>
      <c r="CD36" s="4"/>
    </row>
    <row r="37" spans="1:82" ht="28">
      <c r="A37" s="49" t="s">
        <v>246</v>
      </c>
      <c r="B37" s="29" t="s">
        <v>1391</v>
      </c>
      <c r="C37" s="34" t="s">
        <v>1392</v>
      </c>
      <c r="D37" s="31" t="s">
        <v>70</v>
      </c>
      <c r="E37" s="32" t="s">
        <v>1689</v>
      </c>
      <c r="F37" s="33" t="s">
        <v>1678</v>
      </c>
      <c r="G37" s="111" t="s">
        <v>1683</v>
      </c>
      <c r="H37" s="34" t="s">
        <v>1283</v>
      </c>
      <c r="I37" s="124"/>
      <c r="J37" s="124"/>
      <c r="K37" s="124"/>
      <c r="L37" s="124"/>
      <c r="M37" s="124"/>
      <c r="N37" s="124"/>
      <c r="O37" s="35">
        <v>45822</v>
      </c>
      <c r="P37" s="35">
        <v>45822</v>
      </c>
      <c r="Q37" s="36"/>
      <c r="R37" s="124"/>
      <c r="S37" s="124"/>
      <c r="T37" s="124"/>
      <c r="U37" s="124"/>
      <c r="V37" s="35">
        <v>34368</v>
      </c>
      <c r="W37" s="37">
        <v>31</v>
      </c>
      <c r="X37" s="37" t="s">
        <v>71</v>
      </c>
      <c r="Y37" s="28" t="s">
        <v>72</v>
      </c>
      <c r="Z37" s="28" t="s">
        <v>73</v>
      </c>
      <c r="AA37" s="38" t="s">
        <v>74</v>
      </c>
      <c r="AB37" s="39" t="s">
        <v>75</v>
      </c>
      <c r="AC37" s="36" t="s">
        <v>1393</v>
      </c>
      <c r="AD37" s="36" t="s">
        <v>1394</v>
      </c>
      <c r="AE37" s="40"/>
      <c r="AF37" s="124"/>
      <c r="AG37" s="124"/>
      <c r="AH37" s="124"/>
      <c r="AI37" s="41" t="s">
        <v>1395</v>
      </c>
      <c r="AJ37" s="42">
        <v>16</v>
      </c>
      <c r="AK37" s="36" t="s">
        <v>497</v>
      </c>
      <c r="AL37" s="40"/>
      <c r="AM37" s="36" t="s">
        <v>497</v>
      </c>
      <c r="AN37" s="36" t="s">
        <v>111</v>
      </c>
      <c r="AO37" s="28" t="s">
        <v>80</v>
      </c>
      <c r="AP37" s="28" t="s">
        <v>81</v>
      </c>
      <c r="AQ37" s="43" t="s">
        <v>82</v>
      </c>
      <c r="AR37" s="41"/>
      <c r="AS37" s="41"/>
      <c r="AT37" s="41"/>
      <c r="AU37" s="41"/>
      <c r="AV37" s="41"/>
      <c r="AW37" s="41"/>
      <c r="AX37" s="41"/>
      <c r="AY37" s="41"/>
      <c r="AZ37" s="28" t="s">
        <v>90</v>
      </c>
      <c r="BA37" s="46" t="s">
        <v>91</v>
      </c>
      <c r="BB37" s="47"/>
      <c r="BC37" s="48">
        <f>IFERROR(VLOOKUP(AI37,'[1]BPJS-TENAGA-KERJA'!$B$3:$R$430,2,0),"")</f>
        <v>25082898096</v>
      </c>
      <c r="BD37" s="48" t="str">
        <f>IFERROR(VLOOKUP(C37,'[1]BPJS - KESEHATAN'!$E$3:$G$420,2,0),"")</f>
        <v/>
      </c>
      <c r="BE37" s="36" t="s">
        <v>210</v>
      </c>
      <c r="BF37" s="41"/>
      <c r="BG37" s="65"/>
      <c r="BH37" s="83"/>
      <c r="BI37" s="83"/>
      <c r="BJ37" s="88"/>
      <c r="BK37" s="83"/>
      <c r="BL37" s="83"/>
      <c r="BM37" s="93"/>
      <c r="BN37" s="93"/>
      <c r="BO37" s="93"/>
      <c r="BP37" s="40"/>
      <c r="BQ37" s="40" t="s">
        <v>117</v>
      </c>
      <c r="BR37" s="40" t="s">
        <v>117</v>
      </c>
      <c r="BS37" s="10"/>
      <c r="BT37" s="4"/>
      <c r="BU37" s="4"/>
      <c r="BV37" s="4"/>
      <c r="BW37" s="20"/>
      <c r="BX37" s="4"/>
      <c r="BY37" s="4"/>
      <c r="BZ37" s="4"/>
      <c r="CA37" s="20"/>
      <c r="CB37" s="4"/>
      <c r="CC37" s="4"/>
      <c r="CD37" s="4"/>
    </row>
    <row r="38" spans="1:82" ht="28">
      <c r="A38" s="49" t="s">
        <v>255</v>
      </c>
      <c r="B38" s="29" t="s">
        <v>1396</v>
      </c>
      <c r="C38" s="34" t="s">
        <v>1397</v>
      </c>
      <c r="D38" s="31" t="s">
        <v>70</v>
      </c>
      <c r="E38" s="32" t="s">
        <v>1689</v>
      </c>
      <c r="F38" s="33" t="s">
        <v>1678</v>
      </c>
      <c r="G38" s="111" t="s">
        <v>1683</v>
      </c>
      <c r="H38" s="34" t="s">
        <v>1283</v>
      </c>
      <c r="I38" s="124"/>
      <c r="J38" s="124"/>
      <c r="K38" s="124"/>
      <c r="L38" s="124"/>
      <c r="M38" s="124"/>
      <c r="N38" s="124"/>
      <c r="O38" s="35">
        <v>45822</v>
      </c>
      <c r="P38" s="35">
        <v>45822</v>
      </c>
      <c r="Q38" s="36"/>
      <c r="R38" s="124"/>
      <c r="S38" s="124"/>
      <c r="T38" s="124"/>
      <c r="U38" s="124"/>
      <c r="V38" s="35">
        <v>36585</v>
      </c>
      <c r="W38" s="37">
        <v>25</v>
      </c>
      <c r="X38" s="37" t="s">
        <v>96</v>
      </c>
      <c r="Y38" s="28" t="s">
        <v>72</v>
      </c>
      <c r="Z38" s="28" t="s">
        <v>73</v>
      </c>
      <c r="AA38" s="38" t="s">
        <v>74</v>
      </c>
      <c r="AB38" s="39" t="s">
        <v>432</v>
      </c>
      <c r="AC38" s="36" t="s">
        <v>1398</v>
      </c>
      <c r="AD38" s="36" t="s">
        <v>123</v>
      </c>
      <c r="AE38" s="40"/>
      <c r="AF38" s="124"/>
      <c r="AG38" s="124"/>
      <c r="AH38" s="124"/>
      <c r="AI38" s="41" t="s">
        <v>1399</v>
      </c>
      <c r="AJ38" s="42">
        <v>16</v>
      </c>
      <c r="AK38" s="36" t="s">
        <v>140</v>
      </c>
      <c r="AL38" s="40"/>
      <c r="AM38" s="36" t="s">
        <v>140</v>
      </c>
      <c r="AN38" s="36" t="s">
        <v>126</v>
      </c>
      <c r="AO38" s="28" t="s">
        <v>80</v>
      </c>
      <c r="AP38" s="28" t="s">
        <v>81</v>
      </c>
      <c r="AQ38" s="43" t="s">
        <v>82</v>
      </c>
      <c r="AR38" s="41"/>
      <c r="AS38" s="41"/>
      <c r="AT38" s="41"/>
      <c r="AU38" s="41"/>
      <c r="AV38" s="41"/>
      <c r="AW38" s="41"/>
      <c r="AX38" s="41"/>
      <c r="AY38" s="41"/>
      <c r="AZ38" s="28" t="s">
        <v>90</v>
      </c>
      <c r="BA38" s="46" t="s">
        <v>91</v>
      </c>
      <c r="BB38" s="47"/>
      <c r="BC38" s="48">
        <f>IFERROR(VLOOKUP(AI38,'[1]BPJS-TENAGA-KERJA'!$B$3:$R$430,2,0),"")</f>
        <v>25082898104</v>
      </c>
      <c r="BD38" s="48" t="str">
        <f>IFERROR(VLOOKUP(C38,'[1]BPJS - KESEHATAN'!$E$3:$G$420,2,0),"")</f>
        <v/>
      </c>
      <c r="BE38" s="36" t="s">
        <v>102</v>
      </c>
      <c r="BF38" s="41"/>
      <c r="BG38" s="65"/>
      <c r="BH38" s="83"/>
      <c r="BI38" s="83"/>
      <c r="BJ38" s="88"/>
      <c r="BK38" s="83"/>
      <c r="BL38" s="83"/>
      <c r="BM38" s="93"/>
      <c r="BN38" s="93"/>
      <c r="BO38" s="93"/>
      <c r="BP38" s="40"/>
      <c r="BQ38" s="40" t="s">
        <v>117</v>
      </c>
      <c r="BR38" s="40" t="s">
        <v>117</v>
      </c>
      <c r="BS38" s="10"/>
      <c r="BT38" s="4"/>
      <c r="BU38" s="4"/>
      <c r="BV38" s="4"/>
      <c r="BW38" s="20"/>
      <c r="BX38" s="4"/>
      <c r="BY38" s="4"/>
      <c r="BZ38" s="4"/>
      <c r="CA38" s="20"/>
      <c r="CB38" s="4"/>
      <c r="CC38" s="4"/>
      <c r="CD38" s="4"/>
    </row>
    <row r="39" spans="1:82" ht="28">
      <c r="A39" s="49" t="s">
        <v>267</v>
      </c>
      <c r="B39" s="29" t="s">
        <v>1400</v>
      </c>
      <c r="C39" s="34" t="s">
        <v>1401</v>
      </c>
      <c r="D39" s="31" t="s">
        <v>70</v>
      </c>
      <c r="E39" s="32" t="s">
        <v>1689</v>
      </c>
      <c r="F39" s="33" t="s">
        <v>1678</v>
      </c>
      <c r="G39" s="111" t="s">
        <v>1683</v>
      </c>
      <c r="H39" s="34" t="s">
        <v>1283</v>
      </c>
      <c r="I39" s="124"/>
      <c r="J39" s="124"/>
      <c r="K39" s="124"/>
      <c r="L39" s="124"/>
      <c r="M39" s="124"/>
      <c r="N39" s="124"/>
      <c r="O39" s="35">
        <v>45822</v>
      </c>
      <c r="P39" s="35">
        <v>45822</v>
      </c>
      <c r="Q39" s="36"/>
      <c r="R39" s="124"/>
      <c r="S39" s="124"/>
      <c r="T39" s="124"/>
      <c r="U39" s="124"/>
      <c r="V39" s="35">
        <v>30508</v>
      </c>
      <c r="W39" s="37">
        <v>42</v>
      </c>
      <c r="X39" s="37" t="s">
        <v>121</v>
      </c>
      <c r="Y39" s="28" t="s">
        <v>72</v>
      </c>
      <c r="Z39" s="28" t="s">
        <v>73</v>
      </c>
      <c r="AA39" s="38" t="s">
        <v>74</v>
      </c>
      <c r="AB39" s="39" t="s">
        <v>106</v>
      </c>
      <c r="AC39" s="36" t="s">
        <v>108</v>
      </c>
      <c r="AD39" s="36" t="s">
        <v>123</v>
      </c>
      <c r="AE39" s="40"/>
      <c r="AF39" s="124"/>
      <c r="AG39" s="124"/>
      <c r="AH39" s="124"/>
      <c r="AI39" s="41" t="s">
        <v>1402</v>
      </c>
      <c r="AJ39" s="42">
        <v>16</v>
      </c>
      <c r="AK39" s="36" t="s">
        <v>1403</v>
      </c>
      <c r="AL39" s="40"/>
      <c r="AM39" s="36" t="s">
        <v>1403</v>
      </c>
      <c r="AN39" s="36" t="s">
        <v>1404</v>
      </c>
      <c r="AO39" s="28" t="s">
        <v>1405</v>
      </c>
      <c r="AP39" s="28" t="s">
        <v>81</v>
      </c>
      <c r="AQ39" s="43" t="s">
        <v>82</v>
      </c>
      <c r="AR39" s="41"/>
      <c r="AS39" s="41"/>
      <c r="AT39" s="41"/>
      <c r="AU39" s="41"/>
      <c r="AV39" s="41"/>
      <c r="AW39" s="41"/>
      <c r="AX39" s="41"/>
      <c r="AY39" s="41"/>
      <c r="AZ39" s="28" t="s">
        <v>90</v>
      </c>
      <c r="BA39" s="46" t="s">
        <v>91</v>
      </c>
      <c r="BB39" s="47"/>
      <c r="BC39" s="48">
        <f>IFERROR(VLOOKUP(AI39,'[1]BPJS-TENAGA-KERJA'!$B$3:$R$430,2,0),"")</f>
        <v>25082898112</v>
      </c>
      <c r="BD39" s="48" t="str">
        <f>IFERROR(VLOOKUP(C39,'[1]BPJS - KESEHATAN'!$E$3:$G$420,2,0),"")</f>
        <v/>
      </c>
      <c r="BE39" s="36" t="s">
        <v>92</v>
      </c>
      <c r="BF39" s="41"/>
      <c r="BG39" s="65"/>
      <c r="BH39" s="83"/>
      <c r="BI39" s="83"/>
      <c r="BJ39" s="88"/>
      <c r="BK39" s="83"/>
      <c r="BL39" s="83"/>
      <c r="BM39" s="93"/>
      <c r="BN39" s="93"/>
      <c r="BO39" s="93"/>
      <c r="BP39" s="40"/>
      <c r="BQ39" s="40" t="s">
        <v>117</v>
      </c>
      <c r="BR39" s="40" t="s">
        <v>117</v>
      </c>
      <c r="BS39" s="11"/>
      <c r="BT39" s="5"/>
      <c r="BU39" s="5"/>
      <c r="BV39" s="5"/>
      <c r="BW39" s="23"/>
      <c r="BX39" s="5"/>
      <c r="BY39" s="5"/>
      <c r="BZ39" s="5"/>
      <c r="CA39" s="23"/>
      <c r="CB39" s="5"/>
      <c r="CC39" s="5"/>
      <c r="CD39" s="5"/>
    </row>
    <row r="40" spans="1:82" ht="28">
      <c r="A40" s="49" t="s">
        <v>283</v>
      </c>
      <c r="B40" s="29" t="s">
        <v>1406</v>
      </c>
      <c r="C40" s="34" t="s">
        <v>1407</v>
      </c>
      <c r="D40" s="31" t="s">
        <v>70</v>
      </c>
      <c r="E40" s="32" t="s">
        <v>1689</v>
      </c>
      <c r="F40" s="33" t="s">
        <v>1678</v>
      </c>
      <c r="G40" s="111" t="s">
        <v>1683</v>
      </c>
      <c r="H40" s="34" t="s">
        <v>1283</v>
      </c>
      <c r="I40" s="124"/>
      <c r="J40" s="124"/>
      <c r="K40" s="124"/>
      <c r="L40" s="124"/>
      <c r="M40" s="124"/>
      <c r="N40" s="124"/>
      <c r="O40" s="35">
        <v>45822</v>
      </c>
      <c r="P40" s="35">
        <v>45822</v>
      </c>
      <c r="Q40" s="36"/>
      <c r="R40" s="124"/>
      <c r="S40" s="124"/>
      <c r="T40" s="124"/>
      <c r="U40" s="124"/>
      <c r="V40" s="35">
        <v>36898</v>
      </c>
      <c r="W40" s="37">
        <v>24</v>
      </c>
      <c r="X40" s="37" t="s">
        <v>96</v>
      </c>
      <c r="Y40" s="28" t="s">
        <v>72</v>
      </c>
      <c r="Z40" s="28" t="s">
        <v>73</v>
      </c>
      <c r="AA40" s="38" t="s">
        <v>74</v>
      </c>
      <c r="AB40" s="39" t="s">
        <v>106</v>
      </c>
      <c r="AC40" s="36" t="s">
        <v>108</v>
      </c>
      <c r="AD40" s="36" t="s">
        <v>123</v>
      </c>
      <c r="AE40" s="40"/>
      <c r="AF40" s="124"/>
      <c r="AG40" s="124"/>
      <c r="AH40" s="124"/>
      <c r="AI40" s="41" t="s">
        <v>1408</v>
      </c>
      <c r="AJ40" s="42">
        <v>16</v>
      </c>
      <c r="AK40" s="36" t="s">
        <v>632</v>
      </c>
      <c r="AL40" s="40"/>
      <c r="AM40" s="36" t="s">
        <v>632</v>
      </c>
      <c r="AN40" s="36" t="s">
        <v>253</v>
      </c>
      <c r="AO40" s="28" t="s">
        <v>80</v>
      </c>
      <c r="AP40" s="28" t="s">
        <v>81</v>
      </c>
      <c r="AQ40" s="43" t="s">
        <v>82</v>
      </c>
      <c r="AR40" s="41"/>
      <c r="AS40" s="41" t="s">
        <v>1409</v>
      </c>
      <c r="AT40" s="41" t="s">
        <v>1410</v>
      </c>
      <c r="AU40" s="41" t="s">
        <v>85</v>
      </c>
      <c r="AV40" s="41" t="s">
        <v>1409</v>
      </c>
      <c r="AW40" s="41" t="s">
        <v>1411</v>
      </c>
      <c r="AX40" s="41" t="s">
        <v>88</v>
      </c>
      <c r="AY40" s="41" t="s">
        <v>1412</v>
      </c>
      <c r="AZ40" s="28" t="s">
        <v>90</v>
      </c>
      <c r="BA40" s="46" t="s">
        <v>91</v>
      </c>
      <c r="BB40" s="47"/>
      <c r="BC40" s="48">
        <f>IFERROR(VLOOKUP(AI40,'[1]BPJS-TENAGA-KERJA'!$B$3:$R$430,2,0),"")</f>
        <v>25082898120</v>
      </c>
      <c r="BD40" s="48" t="str">
        <f>IFERROR(VLOOKUP(C40,'[1]BPJS - KESEHATAN'!$E$3:$G$420,2,0),"")</f>
        <v/>
      </c>
      <c r="BE40" s="36" t="s">
        <v>210</v>
      </c>
      <c r="BF40" s="41"/>
      <c r="BG40" s="65"/>
      <c r="BH40" s="83"/>
      <c r="BI40" s="83"/>
      <c r="BJ40" s="88"/>
      <c r="BK40" s="83"/>
      <c r="BL40" s="83"/>
      <c r="BM40" s="93"/>
      <c r="BN40" s="93"/>
      <c r="BO40" s="93"/>
      <c r="BP40" s="40"/>
      <c r="BQ40" s="40" t="s">
        <v>117</v>
      </c>
      <c r="BR40" s="40" t="s">
        <v>117</v>
      </c>
      <c r="BS40" s="10"/>
      <c r="BT40" s="4"/>
      <c r="BU40" s="4"/>
      <c r="BV40" s="4"/>
      <c r="BW40" s="20"/>
      <c r="BX40" s="4"/>
      <c r="BY40" s="4"/>
      <c r="BZ40" s="4"/>
      <c r="CA40" s="20"/>
      <c r="CB40" s="4"/>
      <c r="CC40" s="4"/>
      <c r="CD40" s="4"/>
    </row>
    <row r="41" spans="1:82" ht="28">
      <c r="A41" s="49" t="s">
        <v>296</v>
      </c>
      <c r="B41" s="29" t="s">
        <v>1413</v>
      </c>
      <c r="C41" s="34" t="s">
        <v>1414</v>
      </c>
      <c r="D41" s="31" t="s">
        <v>70</v>
      </c>
      <c r="E41" s="32" t="s">
        <v>1689</v>
      </c>
      <c r="F41" s="33" t="s">
        <v>1678</v>
      </c>
      <c r="G41" s="111" t="s">
        <v>1683</v>
      </c>
      <c r="H41" s="34" t="s">
        <v>1283</v>
      </c>
      <c r="I41" s="124"/>
      <c r="J41" s="124"/>
      <c r="K41" s="124"/>
      <c r="L41" s="124"/>
      <c r="M41" s="124"/>
      <c r="N41" s="124"/>
      <c r="O41" s="35">
        <v>45822</v>
      </c>
      <c r="P41" s="35">
        <v>45822</v>
      </c>
      <c r="Q41" s="36"/>
      <c r="R41" s="124"/>
      <c r="S41" s="124"/>
      <c r="T41" s="124"/>
      <c r="U41" s="124"/>
      <c r="V41" s="35">
        <v>31295</v>
      </c>
      <c r="W41" s="37">
        <v>40</v>
      </c>
      <c r="X41" s="37" t="s">
        <v>71</v>
      </c>
      <c r="Y41" s="28" t="s">
        <v>72</v>
      </c>
      <c r="Z41" s="28" t="s">
        <v>73</v>
      </c>
      <c r="AA41" s="38" t="s">
        <v>74</v>
      </c>
      <c r="AB41" s="39" t="s">
        <v>106</v>
      </c>
      <c r="AC41" s="36" t="s">
        <v>1415</v>
      </c>
      <c r="AD41" s="36" t="s">
        <v>123</v>
      </c>
      <c r="AE41" s="40"/>
      <c r="AF41" s="124"/>
      <c r="AG41" s="124"/>
      <c r="AH41" s="124"/>
      <c r="AI41" s="41" t="s">
        <v>1416</v>
      </c>
      <c r="AJ41" s="42">
        <v>16</v>
      </c>
      <c r="AK41" s="36" t="s">
        <v>632</v>
      </c>
      <c r="AL41" s="40"/>
      <c r="AM41" s="36" t="s">
        <v>632</v>
      </c>
      <c r="AN41" s="36" t="s">
        <v>253</v>
      </c>
      <c r="AO41" s="28" t="s">
        <v>80</v>
      </c>
      <c r="AP41" s="28" t="s">
        <v>81</v>
      </c>
      <c r="AQ41" s="43" t="s">
        <v>82</v>
      </c>
      <c r="AR41" s="101" t="s">
        <v>1417</v>
      </c>
      <c r="AS41" s="41" t="s">
        <v>1418</v>
      </c>
      <c r="AT41" s="41"/>
      <c r="AU41" s="41" t="s">
        <v>85</v>
      </c>
      <c r="AV41" s="41" t="s">
        <v>1419</v>
      </c>
      <c r="AW41" s="41"/>
      <c r="AX41" s="41"/>
      <c r="AY41" s="41"/>
      <c r="AZ41" s="28" t="s">
        <v>90</v>
      </c>
      <c r="BA41" s="46" t="s">
        <v>91</v>
      </c>
      <c r="BB41" s="47"/>
      <c r="BC41" s="48" t="str">
        <f>IFERROR(VLOOKUP(AI41,'[1]BPJS-TENAGA-KERJA'!$B$3:$R$430,2,0),"")</f>
        <v/>
      </c>
      <c r="BD41" s="48" t="str">
        <f>IFERROR(VLOOKUP(C41,'[1]BPJS - KESEHATAN'!$E$3:$G$420,2,0),"")</f>
        <v/>
      </c>
      <c r="BE41" s="36" t="s">
        <v>167</v>
      </c>
      <c r="BF41" s="41" t="s">
        <v>1420</v>
      </c>
      <c r="BG41" s="65"/>
      <c r="BH41" s="83"/>
      <c r="BI41" s="83"/>
      <c r="BJ41" s="88"/>
      <c r="BK41" s="83"/>
      <c r="BL41" s="83"/>
      <c r="BM41" s="93"/>
      <c r="BN41" s="93"/>
      <c r="BO41" s="93"/>
      <c r="BP41" s="40"/>
      <c r="BQ41" s="40" t="s">
        <v>117</v>
      </c>
      <c r="BR41" s="40" t="s">
        <v>117</v>
      </c>
      <c r="BS41" s="10"/>
      <c r="BT41" s="4"/>
      <c r="BU41" s="4"/>
      <c r="BV41" s="4"/>
      <c r="BW41" s="20"/>
      <c r="BX41" s="4"/>
      <c r="BY41" s="4"/>
      <c r="BZ41" s="4"/>
      <c r="CA41" s="20"/>
      <c r="CB41" s="4"/>
      <c r="CC41" s="4"/>
      <c r="CD41" s="4"/>
    </row>
    <row r="42" spans="1:82" ht="28">
      <c r="A42" s="49" t="s">
        <v>592</v>
      </c>
      <c r="B42" s="29" t="s">
        <v>1421</v>
      </c>
      <c r="C42" s="34" t="s">
        <v>1422</v>
      </c>
      <c r="D42" s="31" t="s">
        <v>70</v>
      </c>
      <c r="E42" s="32" t="s">
        <v>1689</v>
      </c>
      <c r="F42" s="33" t="s">
        <v>1678</v>
      </c>
      <c r="G42" s="111" t="s">
        <v>1683</v>
      </c>
      <c r="H42" s="34" t="s">
        <v>1283</v>
      </c>
      <c r="I42" s="124"/>
      <c r="J42" s="124"/>
      <c r="K42" s="124"/>
      <c r="L42" s="124"/>
      <c r="M42" s="124"/>
      <c r="N42" s="124"/>
      <c r="O42" s="35">
        <v>45822</v>
      </c>
      <c r="P42" s="35">
        <v>45822</v>
      </c>
      <c r="Q42" s="36"/>
      <c r="R42" s="124"/>
      <c r="S42" s="124"/>
      <c r="T42" s="124"/>
      <c r="U42" s="124"/>
      <c r="V42" s="35">
        <v>37434</v>
      </c>
      <c r="W42" s="37">
        <v>23</v>
      </c>
      <c r="X42" s="37" t="s">
        <v>96</v>
      </c>
      <c r="Y42" s="28" t="s">
        <v>72</v>
      </c>
      <c r="Z42" s="28" t="s">
        <v>73</v>
      </c>
      <c r="AA42" s="38" t="s">
        <v>74</v>
      </c>
      <c r="AB42" s="39" t="s">
        <v>106</v>
      </c>
      <c r="AC42" s="36" t="s">
        <v>1423</v>
      </c>
      <c r="AD42" s="36" t="s">
        <v>287</v>
      </c>
      <c r="AE42" s="40"/>
      <c r="AF42" s="124"/>
      <c r="AG42" s="124"/>
      <c r="AH42" s="124"/>
      <c r="AI42" s="41" t="s">
        <v>1424</v>
      </c>
      <c r="AJ42" s="42">
        <v>16</v>
      </c>
      <c r="AK42" s="36" t="s">
        <v>1381</v>
      </c>
      <c r="AL42" s="40"/>
      <c r="AM42" s="36" t="s">
        <v>1381</v>
      </c>
      <c r="AN42" s="36" t="s">
        <v>333</v>
      </c>
      <c r="AO42" s="28" t="s">
        <v>80</v>
      </c>
      <c r="AP42" s="28" t="s">
        <v>81</v>
      </c>
      <c r="AQ42" s="43" t="s">
        <v>82</v>
      </c>
      <c r="AR42" s="41"/>
      <c r="AS42" s="41" t="s">
        <v>1425</v>
      </c>
      <c r="AT42" s="41" t="s">
        <v>1426</v>
      </c>
      <c r="AU42" s="41" t="s">
        <v>88</v>
      </c>
      <c r="AV42" s="41" t="s">
        <v>1427</v>
      </c>
      <c r="AW42" s="41"/>
      <c r="AX42" s="41"/>
      <c r="AY42" s="41"/>
      <c r="AZ42" s="28" t="s">
        <v>90</v>
      </c>
      <c r="BA42" s="46" t="s">
        <v>91</v>
      </c>
      <c r="BB42" s="47"/>
      <c r="BC42" s="48">
        <f>IFERROR(VLOOKUP(AI42,'[1]BPJS-TENAGA-KERJA'!$B$3:$R$430,2,0),"")</f>
        <v>25082898138</v>
      </c>
      <c r="BD42" s="48" t="str">
        <f>IFERROR(VLOOKUP(C42,'[1]BPJS - KESEHATAN'!$E$3:$G$420,2,0),"")</f>
        <v/>
      </c>
      <c r="BE42" s="36" t="s">
        <v>102</v>
      </c>
      <c r="BF42" s="41"/>
      <c r="BG42" s="65"/>
      <c r="BH42" s="83"/>
      <c r="BI42" s="83"/>
      <c r="BJ42" s="88"/>
      <c r="BK42" s="83"/>
      <c r="BL42" s="83"/>
      <c r="BM42" s="93"/>
      <c r="BN42" s="93"/>
      <c r="BO42" s="93"/>
      <c r="BP42" s="40"/>
      <c r="BQ42" s="40" t="s">
        <v>117</v>
      </c>
      <c r="BR42" s="40" t="s">
        <v>117</v>
      </c>
      <c r="BS42" s="10"/>
      <c r="BT42" s="4"/>
      <c r="BU42" s="4"/>
      <c r="BV42" s="4"/>
      <c r="BW42" s="20"/>
      <c r="BX42" s="4"/>
      <c r="BY42" s="4"/>
      <c r="BZ42" s="4"/>
      <c r="CA42" s="20"/>
      <c r="CB42" s="4"/>
      <c r="CC42" s="4"/>
      <c r="CD42" s="4"/>
    </row>
    <row r="43" spans="1:82" ht="28">
      <c r="A43" s="49" t="s">
        <v>603</v>
      </c>
      <c r="B43" s="29" t="s">
        <v>1428</v>
      </c>
      <c r="C43" s="30" t="s">
        <v>1429</v>
      </c>
      <c r="D43" s="31" t="s">
        <v>70</v>
      </c>
      <c r="E43" s="32" t="s">
        <v>1689</v>
      </c>
      <c r="F43" s="33" t="s">
        <v>1678</v>
      </c>
      <c r="G43" s="111" t="s">
        <v>1683</v>
      </c>
      <c r="H43" s="34" t="s">
        <v>1283</v>
      </c>
      <c r="I43" s="124"/>
      <c r="J43" s="124"/>
      <c r="K43" s="124"/>
      <c r="L43" s="124"/>
      <c r="M43" s="124"/>
      <c r="N43" s="124"/>
      <c r="O43" s="35">
        <v>45824</v>
      </c>
      <c r="P43" s="35">
        <v>45824</v>
      </c>
      <c r="Q43" s="36"/>
      <c r="R43" s="124"/>
      <c r="S43" s="124"/>
      <c r="T43" s="124"/>
      <c r="U43" s="124"/>
      <c r="V43" s="35">
        <v>33654</v>
      </c>
      <c r="W43" s="37">
        <v>33</v>
      </c>
      <c r="X43" s="37" t="s">
        <v>71</v>
      </c>
      <c r="Y43" s="28" t="s">
        <v>72</v>
      </c>
      <c r="Z43" s="28" t="s">
        <v>73</v>
      </c>
      <c r="AA43" s="38" t="s">
        <v>74</v>
      </c>
      <c r="AB43" s="39" t="s">
        <v>106</v>
      </c>
      <c r="AC43" s="36" t="s">
        <v>108</v>
      </c>
      <c r="AD43" s="36" t="s">
        <v>123</v>
      </c>
      <c r="AE43" s="40"/>
      <c r="AF43" s="124"/>
      <c r="AG43" s="124"/>
      <c r="AH43" s="124"/>
      <c r="AI43" s="41" t="s">
        <v>1430</v>
      </c>
      <c r="AJ43" s="42">
        <v>16</v>
      </c>
      <c r="AK43" s="36" t="s">
        <v>819</v>
      </c>
      <c r="AL43" s="40"/>
      <c r="AM43" s="36" t="s">
        <v>819</v>
      </c>
      <c r="AN43" s="36" t="s">
        <v>275</v>
      </c>
      <c r="AO43" s="28" t="s">
        <v>80</v>
      </c>
      <c r="AP43" s="28" t="s">
        <v>81</v>
      </c>
      <c r="AQ43" s="43" t="s">
        <v>82</v>
      </c>
      <c r="AR43" s="101" t="s">
        <v>1431</v>
      </c>
      <c r="AS43" s="41" t="s">
        <v>1432</v>
      </c>
      <c r="AT43" s="41" t="s">
        <v>1433</v>
      </c>
      <c r="AU43" s="41" t="s">
        <v>85</v>
      </c>
      <c r="AV43" s="41" t="s">
        <v>1434</v>
      </c>
      <c r="AW43" s="41" t="s">
        <v>718</v>
      </c>
      <c r="AX43" s="41" t="s">
        <v>88</v>
      </c>
      <c r="AY43" s="41" t="s">
        <v>1435</v>
      </c>
      <c r="AZ43" s="28" t="s">
        <v>90</v>
      </c>
      <c r="BA43" s="46" t="s">
        <v>91</v>
      </c>
      <c r="BB43" s="47"/>
      <c r="BC43" s="48">
        <f>IFERROR(VLOOKUP(AI43,'[1]BPJS-TENAGA-KERJA'!$B$3:$R$430,2,0),"")</f>
        <v>25082898203</v>
      </c>
      <c r="BD43" s="48" t="str">
        <f>IFERROR(VLOOKUP(C43,'[1]BPJS - KESEHATAN'!$E$3:$G$420,2,0),"")</f>
        <v/>
      </c>
      <c r="BE43" s="36" t="s">
        <v>92</v>
      </c>
      <c r="BF43" s="41" t="s">
        <v>1436</v>
      </c>
      <c r="BG43" s="65"/>
      <c r="BH43" s="83"/>
      <c r="BI43" s="83"/>
      <c r="BJ43" s="88"/>
      <c r="BK43" s="83"/>
      <c r="BL43" s="83"/>
      <c r="BM43" s="93"/>
      <c r="BN43" s="93"/>
      <c r="BO43" s="93"/>
      <c r="BP43" s="40"/>
      <c r="BQ43" s="40"/>
      <c r="BR43" s="40" t="s">
        <v>117</v>
      </c>
      <c r="BS43" s="10"/>
      <c r="BT43" s="4"/>
      <c r="BU43" s="4"/>
      <c r="BV43" s="4"/>
      <c r="BW43" s="20"/>
      <c r="BX43" s="4"/>
      <c r="BY43" s="4"/>
      <c r="BZ43" s="4"/>
      <c r="CA43" s="20"/>
      <c r="CB43" s="4"/>
      <c r="CC43" s="4"/>
      <c r="CD43" s="4"/>
    </row>
    <row r="44" spans="1:82" ht="28">
      <c r="A44" s="49" t="s">
        <v>609</v>
      </c>
      <c r="B44" s="29" t="s">
        <v>1437</v>
      </c>
      <c r="C44" s="30" t="s">
        <v>1438</v>
      </c>
      <c r="D44" s="31" t="s">
        <v>70</v>
      </c>
      <c r="E44" s="32" t="s">
        <v>1689</v>
      </c>
      <c r="F44" s="33" t="s">
        <v>1678</v>
      </c>
      <c r="G44" s="111" t="s">
        <v>1683</v>
      </c>
      <c r="H44" s="34" t="s">
        <v>1283</v>
      </c>
      <c r="I44" s="124"/>
      <c r="J44" s="124"/>
      <c r="K44" s="124"/>
      <c r="L44" s="124"/>
      <c r="M44" s="124"/>
      <c r="N44" s="124"/>
      <c r="O44" s="35">
        <v>45827</v>
      </c>
      <c r="P44" s="35">
        <v>45827</v>
      </c>
      <c r="Q44" s="36"/>
      <c r="R44" s="124"/>
      <c r="S44" s="124"/>
      <c r="T44" s="124"/>
      <c r="U44" s="124"/>
      <c r="V44" s="35">
        <v>34034</v>
      </c>
      <c r="W44" s="37">
        <v>32</v>
      </c>
      <c r="X44" s="37" t="s">
        <v>71</v>
      </c>
      <c r="Y44" s="28" t="s">
        <v>72</v>
      </c>
      <c r="Z44" s="28" t="s">
        <v>73</v>
      </c>
      <c r="AA44" s="38" t="s">
        <v>74</v>
      </c>
      <c r="AB44" s="39" t="s">
        <v>432</v>
      </c>
      <c r="AC44" s="36" t="s">
        <v>1125</v>
      </c>
      <c r="AD44" s="36" t="s">
        <v>123</v>
      </c>
      <c r="AE44" s="40"/>
      <c r="AF44" s="124"/>
      <c r="AG44" s="124"/>
      <c r="AH44" s="124"/>
      <c r="AI44" s="41" t="s">
        <v>1439</v>
      </c>
      <c r="AJ44" s="42">
        <v>16</v>
      </c>
      <c r="AK44" s="36" t="s">
        <v>541</v>
      </c>
      <c r="AL44" s="40"/>
      <c r="AM44" s="36" t="s">
        <v>541</v>
      </c>
      <c r="AN44" s="36" t="s">
        <v>126</v>
      </c>
      <c r="AO44" s="28" t="s">
        <v>80</v>
      </c>
      <c r="AP44" s="28" t="s">
        <v>81</v>
      </c>
      <c r="AQ44" s="43" t="s">
        <v>82</v>
      </c>
      <c r="AR44" s="41"/>
      <c r="AS44" s="41"/>
      <c r="AT44" s="41"/>
      <c r="AU44" s="41"/>
      <c r="AV44" s="41"/>
      <c r="AW44" s="41"/>
      <c r="AX44" s="41"/>
      <c r="AY44" s="41"/>
      <c r="AZ44" s="28" t="s">
        <v>90</v>
      </c>
      <c r="BA44" s="46" t="s">
        <v>91</v>
      </c>
      <c r="BB44" s="47"/>
      <c r="BC44" s="48">
        <f>IFERROR(VLOOKUP(AI44,'[1]BPJS-TENAGA-KERJA'!$B$3:$R$430,2,0),"")</f>
        <v>25082898211</v>
      </c>
      <c r="BD44" s="48" t="str">
        <f>IFERROR(VLOOKUP(C44,'[1]BPJS - KESEHATAN'!$E$3:$G$420,2,0),"")</f>
        <v/>
      </c>
      <c r="BE44" s="36" t="s">
        <v>102</v>
      </c>
      <c r="BF44" s="41"/>
      <c r="BG44" s="65"/>
      <c r="BH44" s="83"/>
      <c r="BI44" s="83"/>
      <c r="BJ44" s="88"/>
      <c r="BK44" s="83"/>
      <c r="BL44" s="83"/>
      <c r="BM44" s="93"/>
      <c r="BN44" s="93"/>
      <c r="BO44" s="93"/>
      <c r="BP44" s="40"/>
      <c r="BQ44" s="40"/>
      <c r="BR44" s="40" t="s">
        <v>117</v>
      </c>
      <c r="BS44" s="10"/>
      <c r="BT44" s="4"/>
      <c r="BU44" s="4"/>
      <c r="BV44" s="4"/>
      <c r="BW44" s="20"/>
      <c r="BX44" s="4"/>
      <c r="BY44" s="4"/>
      <c r="BZ44" s="4"/>
      <c r="CA44" s="20"/>
      <c r="CB44" s="4"/>
      <c r="CC44" s="4"/>
      <c r="CD44" s="4"/>
    </row>
    <row r="45" spans="1:82" ht="28">
      <c r="A45" s="49" t="s">
        <v>620</v>
      </c>
      <c r="B45" s="29" t="s">
        <v>1440</v>
      </c>
      <c r="C45" s="30" t="s">
        <v>1441</v>
      </c>
      <c r="D45" s="31" t="s">
        <v>70</v>
      </c>
      <c r="E45" s="32" t="s">
        <v>1689</v>
      </c>
      <c r="F45" s="33" t="s">
        <v>1678</v>
      </c>
      <c r="G45" s="111" t="s">
        <v>1683</v>
      </c>
      <c r="H45" s="34" t="s">
        <v>1283</v>
      </c>
      <c r="I45" s="124"/>
      <c r="J45" s="124"/>
      <c r="K45" s="124"/>
      <c r="L45" s="124"/>
      <c r="M45" s="124"/>
      <c r="N45" s="124"/>
      <c r="O45" s="35">
        <v>45854</v>
      </c>
      <c r="P45" s="35">
        <v>45854</v>
      </c>
      <c r="Q45" s="36"/>
      <c r="R45" s="124"/>
      <c r="S45" s="124"/>
      <c r="T45" s="124"/>
      <c r="U45" s="124"/>
      <c r="V45" s="35">
        <v>36156</v>
      </c>
      <c r="W45" s="37">
        <v>27</v>
      </c>
      <c r="X45" s="37" t="s">
        <v>96</v>
      </c>
      <c r="Y45" s="28" t="s">
        <v>72</v>
      </c>
      <c r="Z45" s="28" t="s">
        <v>73</v>
      </c>
      <c r="AA45" s="38" t="s">
        <v>74</v>
      </c>
      <c r="AB45" s="39" t="s">
        <v>106</v>
      </c>
      <c r="AC45" s="36" t="s">
        <v>172</v>
      </c>
      <c r="AD45" s="36" t="s">
        <v>123</v>
      </c>
      <c r="AE45" s="40"/>
      <c r="AF45" s="124"/>
      <c r="AG45" s="124"/>
      <c r="AH45" s="124"/>
      <c r="AI45" s="41" t="s">
        <v>1442</v>
      </c>
      <c r="AJ45" s="42">
        <v>16</v>
      </c>
      <c r="AK45" s="36" t="s">
        <v>110</v>
      </c>
      <c r="AL45" s="40"/>
      <c r="AM45" s="36" t="s">
        <v>110</v>
      </c>
      <c r="AN45" s="36" t="s">
        <v>111</v>
      </c>
      <c r="AO45" s="28" t="s">
        <v>80</v>
      </c>
      <c r="AP45" s="28" t="s">
        <v>81</v>
      </c>
      <c r="AQ45" s="43" t="s">
        <v>82</v>
      </c>
      <c r="AR45" s="101" t="s">
        <v>1443</v>
      </c>
      <c r="AS45" s="41" t="s">
        <v>1444</v>
      </c>
      <c r="AT45" s="41" t="s">
        <v>1445</v>
      </c>
      <c r="AU45" s="41" t="s">
        <v>85</v>
      </c>
      <c r="AV45" s="41" t="s">
        <v>1446</v>
      </c>
      <c r="AW45" s="41"/>
      <c r="AX45" s="41"/>
      <c r="AY45" s="41"/>
      <c r="AZ45" s="28" t="s">
        <v>90</v>
      </c>
      <c r="BA45" s="46" t="s">
        <v>91</v>
      </c>
      <c r="BB45" s="47"/>
      <c r="BC45" s="48">
        <f>IFERROR(VLOOKUP(AI45,'[1]BPJS-TENAGA-KERJA'!$B$3:$R$430,2,0),"")</f>
        <v>25103134836</v>
      </c>
      <c r="BD45" s="48" t="str">
        <f>IFERROR(VLOOKUP(C45,'[1]BPJS - KESEHATAN'!$E$3:$G$420,2,0),"")</f>
        <v/>
      </c>
      <c r="BE45" s="36" t="s">
        <v>210</v>
      </c>
      <c r="BF45" s="41" t="s">
        <v>1447</v>
      </c>
      <c r="BG45" s="65"/>
      <c r="BH45" s="83"/>
      <c r="BI45" s="83"/>
      <c r="BJ45" s="88"/>
      <c r="BK45" s="83"/>
      <c r="BL45" s="83"/>
      <c r="BM45" s="93"/>
      <c r="BN45" s="93"/>
      <c r="BO45" s="93"/>
      <c r="BP45" s="40"/>
      <c r="BQ45" s="40"/>
      <c r="BR45" s="40" t="s">
        <v>117</v>
      </c>
      <c r="BS45" s="10"/>
      <c r="BT45" s="4"/>
      <c r="BU45" s="4"/>
      <c r="BV45" s="4"/>
      <c r="BW45" s="20"/>
      <c r="BX45" s="4"/>
      <c r="BY45" s="4"/>
      <c r="BZ45" s="4"/>
      <c r="CA45" s="20"/>
      <c r="CB45" s="4"/>
      <c r="CC45" s="4"/>
      <c r="CD45" s="4"/>
    </row>
    <row r="46" spans="1:82" ht="28">
      <c r="A46" s="49" t="s">
        <v>627</v>
      </c>
      <c r="B46" s="29" t="s">
        <v>1448</v>
      </c>
      <c r="C46" s="30" t="s">
        <v>1449</v>
      </c>
      <c r="D46" s="31" t="s">
        <v>70</v>
      </c>
      <c r="E46" s="32" t="s">
        <v>1689</v>
      </c>
      <c r="F46" s="33" t="s">
        <v>1678</v>
      </c>
      <c r="G46" s="111" t="s">
        <v>1683</v>
      </c>
      <c r="H46" s="34" t="s">
        <v>1283</v>
      </c>
      <c r="I46" s="124"/>
      <c r="J46" s="124"/>
      <c r="K46" s="124"/>
      <c r="L46" s="124"/>
      <c r="M46" s="124"/>
      <c r="N46" s="124"/>
      <c r="O46" s="35">
        <v>45854</v>
      </c>
      <c r="P46" s="35">
        <v>45854</v>
      </c>
      <c r="Q46" s="36"/>
      <c r="R46" s="124"/>
      <c r="S46" s="124"/>
      <c r="T46" s="124"/>
      <c r="U46" s="124"/>
      <c r="V46" s="35">
        <v>36890</v>
      </c>
      <c r="W46" s="37">
        <v>25</v>
      </c>
      <c r="X46" s="37" t="s">
        <v>96</v>
      </c>
      <c r="Y46" s="28" t="s">
        <v>72</v>
      </c>
      <c r="Z46" s="28" t="s">
        <v>73</v>
      </c>
      <c r="AA46" s="38" t="s">
        <v>74</v>
      </c>
      <c r="AB46" s="39" t="s">
        <v>106</v>
      </c>
      <c r="AC46" s="36" t="s">
        <v>108</v>
      </c>
      <c r="AD46" s="36" t="s">
        <v>123</v>
      </c>
      <c r="AE46" s="40"/>
      <c r="AF46" s="124"/>
      <c r="AG46" s="124"/>
      <c r="AH46" s="124"/>
      <c r="AI46" s="41" t="s">
        <v>1450</v>
      </c>
      <c r="AJ46" s="42">
        <v>16</v>
      </c>
      <c r="AK46" s="36" t="s">
        <v>411</v>
      </c>
      <c r="AL46" s="40"/>
      <c r="AM46" s="36" t="s">
        <v>411</v>
      </c>
      <c r="AN46" s="36" t="s">
        <v>80</v>
      </c>
      <c r="AO46" s="28" t="s">
        <v>80</v>
      </c>
      <c r="AP46" s="28" t="s">
        <v>81</v>
      </c>
      <c r="AQ46" s="43" t="s">
        <v>82</v>
      </c>
      <c r="AR46" s="41"/>
      <c r="AS46" s="41"/>
      <c r="AT46" s="41"/>
      <c r="AU46" s="41"/>
      <c r="AV46" s="41"/>
      <c r="AW46" s="41"/>
      <c r="AX46" s="41"/>
      <c r="AY46" s="41"/>
      <c r="AZ46" s="28" t="s">
        <v>90</v>
      </c>
      <c r="BA46" s="46" t="s">
        <v>91</v>
      </c>
      <c r="BB46" s="47"/>
      <c r="BC46" s="48">
        <f>IFERROR(VLOOKUP(AI46,'[1]BPJS-TENAGA-KERJA'!$B$3:$R$430,2,0),"")</f>
        <v>25103134984</v>
      </c>
      <c r="BD46" s="48" t="str">
        <f>IFERROR(VLOOKUP(C46,'[1]BPJS - KESEHATAN'!$E$3:$G$420,2,0),"")</f>
        <v/>
      </c>
      <c r="BE46" s="36" t="s">
        <v>210</v>
      </c>
      <c r="BF46" s="41"/>
      <c r="BG46" s="65"/>
      <c r="BH46" s="83"/>
      <c r="BI46" s="83"/>
      <c r="BJ46" s="88"/>
      <c r="BK46" s="83"/>
      <c r="BL46" s="83"/>
      <c r="BM46" s="93"/>
      <c r="BN46" s="93"/>
      <c r="BO46" s="93"/>
      <c r="BP46" s="40"/>
      <c r="BQ46" s="40"/>
      <c r="BR46" s="40"/>
      <c r="BS46" s="10"/>
      <c r="BT46" s="4"/>
      <c r="BU46" s="4"/>
      <c r="BV46" s="4"/>
      <c r="BW46" s="20"/>
      <c r="BX46" s="4"/>
      <c r="BY46" s="4"/>
      <c r="BZ46" s="4"/>
      <c r="CA46" s="20"/>
      <c r="CB46" s="4"/>
      <c r="CC46" s="4"/>
      <c r="CD46" s="4"/>
    </row>
    <row r="47" spans="1:82" ht="28">
      <c r="A47" s="49" t="s">
        <v>640</v>
      </c>
      <c r="B47" s="29" t="s">
        <v>1451</v>
      </c>
      <c r="C47" s="30" t="s">
        <v>1452</v>
      </c>
      <c r="D47" s="31" t="s">
        <v>70</v>
      </c>
      <c r="E47" s="32" t="s">
        <v>1689</v>
      </c>
      <c r="F47" s="33" t="s">
        <v>1678</v>
      </c>
      <c r="G47" s="111" t="s">
        <v>1683</v>
      </c>
      <c r="H47" s="34" t="s">
        <v>1283</v>
      </c>
      <c r="I47" s="124"/>
      <c r="J47" s="124"/>
      <c r="K47" s="124"/>
      <c r="L47" s="124"/>
      <c r="M47" s="124"/>
      <c r="N47" s="124"/>
      <c r="O47" s="35">
        <v>45854</v>
      </c>
      <c r="P47" s="35">
        <v>45854</v>
      </c>
      <c r="Q47" s="36"/>
      <c r="R47" s="124"/>
      <c r="S47" s="124"/>
      <c r="T47" s="124"/>
      <c r="U47" s="124"/>
      <c r="V47" s="35">
        <v>36763</v>
      </c>
      <c r="W47" s="37">
        <v>25</v>
      </c>
      <c r="X47" s="37" t="s">
        <v>96</v>
      </c>
      <c r="Y47" s="28" t="s">
        <v>72</v>
      </c>
      <c r="Z47" s="28" t="s">
        <v>73</v>
      </c>
      <c r="AA47" s="38" t="s">
        <v>74</v>
      </c>
      <c r="AB47" s="39" t="s">
        <v>184</v>
      </c>
      <c r="AC47" s="36" t="s">
        <v>1453</v>
      </c>
      <c r="AD47" s="36" t="s">
        <v>1050</v>
      </c>
      <c r="AE47" s="40"/>
      <c r="AF47" s="124"/>
      <c r="AG47" s="124"/>
      <c r="AH47" s="124"/>
      <c r="AI47" s="41" t="s">
        <v>1454</v>
      </c>
      <c r="AJ47" s="42">
        <v>16</v>
      </c>
      <c r="AK47" s="36" t="s">
        <v>159</v>
      </c>
      <c r="AL47" s="40"/>
      <c r="AM47" s="36" t="s">
        <v>159</v>
      </c>
      <c r="AN47" s="36" t="s">
        <v>159</v>
      </c>
      <c r="AO47" s="28" t="s">
        <v>80</v>
      </c>
      <c r="AP47" s="28" t="s">
        <v>81</v>
      </c>
      <c r="AQ47" s="43" t="s">
        <v>82</v>
      </c>
      <c r="AR47" s="101" t="s">
        <v>1455</v>
      </c>
      <c r="AS47" s="41" t="s">
        <v>1456</v>
      </c>
      <c r="AT47" s="41"/>
      <c r="AU47" s="41"/>
      <c r="AV47" s="41"/>
      <c r="AW47" s="41"/>
      <c r="AX47" s="41"/>
      <c r="AY47" s="41"/>
      <c r="AZ47" s="28" t="s">
        <v>90</v>
      </c>
      <c r="BA47" s="46" t="s">
        <v>91</v>
      </c>
      <c r="BB47" s="47"/>
      <c r="BC47" s="48">
        <f>IFERROR(VLOOKUP(AI47,'[1]BPJS-TENAGA-KERJA'!$B$3:$R$430,2,0),"")</f>
        <v>25103134422</v>
      </c>
      <c r="BD47" s="48" t="str">
        <f>IFERROR(VLOOKUP(C47,'[1]BPJS - KESEHATAN'!$E$3:$G$420,2,0),"")</f>
        <v>0002296579678</v>
      </c>
      <c r="BE47" s="36" t="s">
        <v>102</v>
      </c>
      <c r="BF47" s="41" t="s">
        <v>1457</v>
      </c>
      <c r="BG47" s="65"/>
      <c r="BH47" s="83"/>
      <c r="BI47" s="83"/>
      <c r="BJ47" s="88"/>
      <c r="BK47" s="83"/>
      <c r="BL47" s="83"/>
      <c r="BM47" s="93"/>
      <c r="BN47" s="93"/>
      <c r="BO47" s="93"/>
      <c r="BP47" s="40"/>
      <c r="BQ47" s="40"/>
      <c r="BR47" s="40"/>
      <c r="BS47" s="10"/>
      <c r="BT47" s="4"/>
      <c r="BU47" s="4"/>
      <c r="BV47" s="4"/>
      <c r="BW47" s="20"/>
      <c r="BX47" s="4"/>
      <c r="BY47" s="4"/>
      <c r="BZ47" s="4"/>
      <c r="CA47" s="20"/>
      <c r="CB47" s="4"/>
      <c r="CC47" s="4"/>
      <c r="CD47" s="4"/>
    </row>
    <row r="48" spans="1:82" ht="28">
      <c r="A48" s="49" t="s">
        <v>645</v>
      </c>
      <c r="B48" s="29" t="s">
        <v>1458</v>
      </c>
      <c r="C48" s="30" t="s">
        <v>1459</v>
      </c>
      <c r="D48" s="31" t="s">
        <v>70</v>
      </c>
      <c r="E48" s="32" t="s">
        <v>1689</v>
      </c>
      <c r="F48" s="33" t="s">
        <v>1678</v>
      </c>
      <c r="G48" s="111" t="s">
        <v>1683</v>
      </c>
      <c r="H48" s="34" t="s">
        <v>1283</v>
      </c>
      <c r="I48" s="124"/>
      <c r="J48" s="124"/>
      <c r="K48" s="124"/>
      <c r="L48" s="124"/>
      <c r="M48" s="124"/>
      <c r="N48" s="124"/>
      <c r="O48" s="35">
        <v>45854</v>
      </c>
      <c r="P48" s="35">
        <v>45854</v>
      </c>
      <c r="Q48" s="36"/>
      <c r="R48" s="124"/>
      <c r="S48" s="124"/>
      <c r="T48" s="124"/>
      <c r="U48" s="124"/>
      <c r="V48" s="35">
        <v>32540</v>
      </c>
      <c r="W48" s="37">
        <v>36</v>
      </c>
      <c r="X48" s="37" t="s">
        <v>71</v>
      </c>
      <c r="Y48" s="28" t="s">
        <v>72</v>
      </c>
      <c r="Z48" s="28" t="s">
        <v>73</v>
      </c>
      <c r="AA48" s="38" t="s">
        <v>74</v>
      </c>
      <c r="AB48" s="39" t="s">
        <v>106</v>
      </c>
      <c r="AC48" s="36" t="s">
        <v>108</v>
      </c>
      <c r="AD48" s="36" t="s">
        <v>123</v>
      </c>
      <c r="AE48" s="40"/>
      <c r="AF48" s="124"/>
      <c r="AG48" s="124"/>
      <c r="AH48" s="124"/>
      <c r="AI48" s="41" t="s">
        <v>1460</v>
      </c>
      <c r="AJ48" s="42">
        <v>16</v>
      </c>
      <c r="AK48" s="36" t="s">
        <v>1461</v>
      </c>
      <c r="AL48" s="40"/>
      <c r="AM48" s="36" t="s">
        <v>1461</v>
      </c>
      <c r="AN48" s="36" t="s">
        <v>253</v>
      </c>
      <c r="AO48" s="28" t="s">
        <v>80</v>
      </c>
      <c r="AP48" s="28" t="s">
        <v>81</v>
      </c>
      <c r="AQ48" s="43" t="s">
        <v>82</v>
      </c>
      <c r="AR48" s="101" t="s">
        <v>1462</v>
      </c>
      <c r="AS48" s="41" t="s">
        <v>1463</v>
      </c>
      <c r="AT48" s="41" t="s">
        <v>1464</v>
      </c>
      <c r="AU48" s="41" t="s">
        <v>85</v>
      </c>
      <c r="AV48" s="41" t="s">
        <v>1465</v>
      </c>
      <c r="AW48" s="41"/>
      <c r="AX48" s="41"/>
      <c r="AY48" s="41"/>
      <c r="AZ48" s="28" t="s">
        <v>90</v>
      </c>
      <c r="BA48" s="46" t="s">
        <v>91</v>
      </c>
      <c r="BB48" s="47"/>
      <c r="BC48" s="48">
        <f>IFERROR(VLOOKUP(AI48,'[1]BPJS-TENAGA-KERJA'!$B$3:$R$430,2,0),"")</f>
        <v>25103134927</v>
      </c>
      <c r="BD48" s="48" t="str">
        <f>IFERROR(VLOOKUP(C48,'[1]BPJS - KESEHATAN'!$E$3:$G$420,2,0),"")</f>
        <v/>
      </c>
      <c r="BE48" s="36" t="s">
        <v>210</v>
      </c>
      <c r="BF48" s="41" t="s">
        <v>1466</v>
      </c>
      <c r="BG48" s="65"/>
      <c r="BH48" s="83"/>
      <c r="BI48" s="83"/>
      <c r="BJ48" s="88"/>
      <c r="BK48" s="83"/>
      <c r="BL48" s="83"/>
      <c r="BM48" s="93"/>
      <c r="BN48" s="93"/>
      <c r="BO48" s="93"/>
      <c r="BP48" s="40"/>
      <c r="BQ48" s="40"/>
      <c r="BR48" s="40"/>
      <c r="BS48" s="10"/>
      <c r="BT48" s="4"/>
      <c r="BU48" s="4"/>
      <c r="BV48" s="4"/>
      <c r="BW48" s="20"/>
      <c r="BX48" s="4"/>
      <c r="BY48" s="4"/>
      <c r="BZ48" s="4"/>
      <c r="CA48" s="20"/>
      <c r="CB48" s="4"/>
      <c r="CC48" s="4"/>
      <c r="CD48" s="4"/>
    </row>
    <row r="49" spans="1:82" ht="28">
      <c r="A49" s="49" t="s">
        <v>658</v>
      </c>
      <c r="B49" s="29" t="s">
        <v>1467</v>
      </c>
      <c r="C49" s="30" t="s">
        <v>1468</v>
      </c>
      <c r="D49" s="31" t="s">
        <v>70</v>
      </c>
      <c r="E49" s="32" t="s">
        <v>1689</v>
      </c>
      <c r="F49" s="33" t="s">
        <v>1678</v>
      </c>
      <c r="G49" s="111" t="s">
        <v>1683</v>
      </c>
      <c r="H49" s="34" t="s">
        <v>1283</v>
      </c>
      <c r="I49" s="124"/>
      <c r="J49" s="124"/>
      <c r="K49" s="124"/>
      <c r="L49" s="124"/>
      <c r="M49" s="124"/>
      <c r="N49" s="124"/>
      <c r="O49" s="35">
        <v>45854</v>
      </c>
      <c r="P49" s="35">
        <v>45854</v>
      </c>
      <c r="Q49" s="36"/>
      <c r="R49" s="124"/>
      <c r="S49" s="124"/>
      <c r="T49" s="124"/>
      <c r="U49" s="124"/>
      <c r="V49" s="35">
        <v>32703</v>
      </c>
      <c r="W49" s="37">
        <v>36</v>
      </c>
      <c r="X49" s="37" t="s">
        <v>71</v>
      </c>
      <c r="Y49" s="28" t="s">
        <v>72</v>
      </c>
      <c r="Z49" s="28" t="s">
        <v>73</v>
      </c>
      <c r="AA49" s="38" t="s">
        <v>74</v>
      </c>
      <c r="AB49" s="39" t="s">
        <v>106</v>
      </c>
      <c r="AC49" s="36" t="s">
        <v>108</v>
      </c>
      <c r="AD49" s="36" t="s">
        <v>123</v>
      </c>
      <c r="AE49" s="40"/>
      <c r="AF49" s="124"/>
      <c r="AG49" s="124"/>
      <c r="AH49" s="124"/>
      <c r="AI49" s="41" t="s">
        <v>1469</v>
      </c>
      <c r="AJ49" s="42">
        <v>16</v>
      </c>
      <c r="AK49" s="36" t="s">
        <v>158</v>
      </c>
      <c r="AL49" s="40"/>
      <c r="AM49" s="36" t="s">
        <v>158</v>
      </c>
      <c r="AN49" s="36" t="s">
        <v>159</v>
      </c>
      <c r="AO49" s="28" t="s">
        <v>80</v>
      </c>
      <c r="AP49" s="28" t="s">
        <v>81</v>
      </c>
      <c r="AQ49" s="43" t="s">
        <v>82</v>
      </c>
      <c r="AR49" s="41"/>
      <c r="AS49" s="41" t="s">
        <v>1470</v>
      </c>
      <c r="AT49" s="41" t="s">
        <v>1471</v>
      </c>
      <c r="AU49" s="41" t="s">
        <v>85</v>
      </c>
      <c r="AV49" s="41" t="s">
        <v>1472</v>
      </c>
      <c r="AW49" s="41"/>
      <c r="AX49" s="41"/>
      <c r="AY49" s="41"/>
      <c r="AZ49" s="28" t="s">
        <v>90</v>
      </c>
      <c r="BA49" s="46" t="s">
        <v>91</v>
      </c>
      <c r="BB49" s="47"/>
      <c r="BC49" s="48">
        <f>IFERROR(VLOOKUP(AI49,'[1]BPJS-TENAGA-KERJA'!$B$3:$R$430,2,0),"")</f>
        <v>25103135007</v>
      </c>
      <c r="BD49" s="48" t="str">
        <f>IFERROR(VLOOKUP(C49,'[1]BPJS - KESEHATAN'!$E$3:$G$420,2,0),"")</f>
        <v/>
      </c>
      <c r="BE49" s="36" t="s">
        <v>167</v>
      </c>
      <c r="BF49" s="41" t="s">
        <v>1473</v>
      </c>
      <c r="BG49" s="65"/>
      <c r="BH49" s="83"/>
      <c r="BI49" s="83"/>
      <c r="BJ49" s="88"/>
      <c r="BK49" s="83"/>
      <c r="BL49" s="83"/>
      <c r="BM49" s="93"/>
      <c r="BN49" s="93"/>
      <c r="BO49" s="93"/>
      <c r="BP49" s="40"/>
      <c r="BQ49" s="40"/>
      <c r="BR49" s="40"/>
      <c r="BS49" s="10"/>
      <c r="BT49" s="4"/>
      <c r="BU49" s="4"/>
      <c r="BV49" s="4"/>
      <c r="BW49" s="20"/>
      <c r="BX49" s="4"/>
      <c r="BY49" s="4"/>
      <c r="BZ49" s="4"/>
      <c r="CA49" s="20"/>
      <c r="CB49" s="4"/>
      <c r="CC49" s="4"/>
      <c r="CD49" s="4"/>
    </row>
    <row r="50" spans="1:82" ht="28">
      <c r="A50" s="49" t="s">
        <v>665</v>
      </c>
      <c r="B50" s="29" t="s">
        <v>1474</v>
      </c>
      <c r="C50" s="30" t="s">
        <v>1475</v>
      </c>
      <c r="D50" s="31" t="s">
        <v>70</v>
      </c>
      <c r="E50" s="32" t="s">
        <v>1689</v>
      </c>
      <c r="F50" s="33" t="s">
        <v>1678</v>
      </c>
      <c r="G50" s="111" t="s">
        <v>1683</v>
      </c>
      <c r="H50" s="34" t="s">
        <v>1283</v>
      </c>
      <c r="I50" s="124"/>
      <c r="J50" s="124"/>
      <c r="K50" s="124"/>
      <c r="L50" s="124"/>
      <c r="M50" s="124"/>
      <c r="N50" s="124"/>
      <c r="O50" s="35">
        <v>45854</v>
      </c>
      <c r="P50" s="35">
        <v>45854</v>
      </c>
      <c r="Q50" s="36"/>
      <c r="R50" s="124"/>
      <c r="S50" s="124"/>
      <c r="T50" s="124"/>
      <c r="U50" s="124"/>
      <c r="V50" s="35">
        <v>35787</v>
      </c>
      <c r="W50" s="37">
        <v>28</v>
      </c>
      <c r="X50" s="37" t="s">
        <v>96</v>
      </c>
      <c r="Y50" s="28" t="s">
        <v>72</v>
      </c>
      <c r="Z50" s="28" t="s">
        <v>73</v>
      </c>
      <c r="AA50" s="38" t="s">
        <v>74</v>
      </c>
      <c r="AB50" s="39" t="s">
        <v>184</v>
      </c>
      <c r="AC50" s="36" t="s">
        <v>1476</v>
      </c>
      <c r="AD50" s="36" t="s">
        <v>583</v>
      </c>
      <c r="AE50" s="40"/>
      <c r="AF50" s="124"/>
      <c r="AG50" s="124"/>
      <c r="AH50" s="124"/>
      <c r="AI50" s="41" t="s">
        <v>1477</v>
      </c>
      <c r="AJ50" s="42">
        <v>16</v>
      </c>
      <c r="AK50" s="36" t="s">
        <v>864</v>
      </c>
      <c r="AL50" s="40"/>
      <c r="AM50" s="36" t="s">
        <v>864</v>
      </c>
      <c r="AN50" s="36" t="s">
        <v>333</v>
      </c>
      <c r="AO50" s="28" t="s">
        <v>80</v>
      </c>
      <c r="AP50" s="28" t="s">
        <v>81</v>
      </c>
      <c r="AQ50" s="43" t="s">
        <v>82</v>
      </c>
      <c r="AR50" s="41"/>
      <c r="AS50" s="41" t="s">
        <v>1478</v>
      </c>
      <c r="AT50" s="41" t="s">
        <v>1479</v>
      </c>
      <c r="AU50" s="41" t="s">
        <v>85</v>
      </c>
      <c r="AV50" s="41" t="s">
        <v>1480</v>
      </c>
      <c r="AW50" s="41"/>
      <c r="AX50" s="41"/>
      <c r="AY50" s="41"/>
      <c r="AZ50" s="28" t="s">
        <v>90</v>
      </c>
      <c r="BA50" s="46" t="s">
        <v>91</v>
      </c>
      <c r="BB50" s="47"/>
      <c r="BC50" s="48">
        <f>IFERROR(VLOOKUP(AI50,'[1]BPJS-TENAGA-KERJA'!$B$3:$R$430,2,0),"")</f>
        <v>25103134802</v>
      </c>
      <c r="BD50" s="48" t="str">
        <f>IFERROR(VLOOKUP(C50,'[1]BPJS - KESEHATAN'!$E$3:$G$420,2,0),"")</f>
        <v/>
      </c>
      <c r="BE50" s="36" t="s">
        <v>167</v>
      </c>
      <c r="BF50" s="41"/>
      <c r="BG50" s="65"/>
      <c r="BH50" s="83"/>
      <c r="BI50" s="83"/>
      <c r="BJ50" s="88"/>
      <c r="BK50" s="83"/>
      <c r="BL50" s="83"/>
      <c r="BM50" s="93"/>
      <c r="BN50" s="93"/>
      <c r="BO50" s="93"/>
      <c r="BP50" s="40"/>
      <c r="BQ50" s="40"/>
      <c r="BR50" s="40"/>
      <c r="BS50" s="10"/>
      <c r="BT50" s="4"/>
      <c r="BU50" s="4"/>
      <c r="BV50" s="4"/>
      <c r="BW50" s="20"/>
      <c r="BX50" s="4"/>
      <c r="BY50" s="4"/>
      <c r="BZ50" s="4"/>
      <c r="CA50" s="20"/>
      <c r="CB50" s="4"/>
      <c r="CC50" s="4"/>
      <c r="CD50" s="4"/>
    </row>
    <row r="51" spans="1:82" ht="28">
      <c r="A51" s="49" t="s">
        <v>671</v>
      </c>
      <c r="B51" s="29" t="s">
        <v>1481</v>
      </c>
      <c r="C51" s="30" t="s">
        <v>1482</v>
      </c>
      <c r="D51" s="31" t="s">
        <v>70</v>
      </c>
      <c r="E51" s="32" t="s">
        <v>1689</v>
      </c>
      <c r="F51" s="33" t="s">
        <v>1678</v>
      </c>
      <c r="G51" s="111" t="s">
        <v>1683</v>
      </c>
      <c r="H51" s="34" t="s">
        <v>1283</v>
      </c>
      <c r="I51" s="124"/>
      <c r="J51" s="124"/>
      <c r="K51" s="124"/>
      <c r="L51" s="124"/>
      <c r="M51" s="124"/>
      <c r="N51" s="124"/>
      <c r="O51" s="35">
        <v>45854</v>
      </c>
      <c r="P51" s="35">
        <v>45854</v>
      </c>
      <c r="Q51" s="36"/>
      <c r="R51" s="124"/>
      <c r="S51" s="124"/>
      <c r="T51" s="124"/>
      <c r="U51" s="124"/>
      <c r="V51" s="35">
        <v>29932</v>
      </c>
      <c r="W51" s="37">
        <v>44</v>
      </c>
      <c r="X51" s="37" t="s">
        <v>121</v>
      </c>
      <c r="Y51" s="28" t="s">
        <v>72</v>
      </c>
      <c r="Z51" s="28" t="s">
        <v>73</v>
      </c>
      <c r="AA51" s="38" t="s">
        <v>74</v>
      </c>
      <c r="AB51" s="39" t="s">
        <v>106</v>
      </c>
      <c r="AC51" s="36" t="s">
        <v>286</v>
      </c>
      <c r="AD51" s="36" t="s">
        <v>123</v>
      </c>
      <c r="AE51" s="40"/>
      <c r="AF51" s="124"/>
      <c r="AG51" s="124"/>
      <c r="AH51" s="124"/>
      <c r="AI51" s="41" t="s">
        <v>1483</v>
      </c>
      <c r="AJ51" s="42">
        <v>16</v>
      </c>
      <c r="AK51" s="36" t="s">
        <v>632</v>
      </c>
      <c r="AL51" s="40"/>
      <c r="AM51" s="36" t="s">
        <v>632</v>
      </c>
      <c r="AN51" s="36" t="s">
        <v>253</v>
      </c>
      <c r="AO51" s="28" t="s">
        <v>80</v>
      </c>
      <c r="AP51" s="28" t="s">
        <v>81</v>
      </c>
      <c r="AQ51" s="43" t="s">
        <v>82</v>
      </c>
      <c r="AR51" s="101" t="s">
        <v>1484</v>
      </c>
      <c r="AS51" s="41" t="s">
        <v>1485</v>
      </c>
      <c r="AT51" s="41" t="s">
        <v>1486</v>
      </c>
      <c r="AU51" s="41" t="s">
        <v>132</v>
      </c>
      <c r="AV51" s="41" t="s">
        <v>1487</v>
      </c>
      <c r="AW51" s="41" t="s">
        <v>1488</v>
      </c>
      <c r="AX51" s="41" t="s">
        <v>132</v>
      </c>
      <c r="AY51" s="41" t="s">
        <v>1489</v>
      </c>
      <c r="AZ51" s="28" t="s">
        <v>90</v>
      </c>
      <c r="BA51" s="46" t="s">
        <v>91</v>
      </c>
      <c r="BB51" s="47"/>
      <c r="BC51" s="48">
        <f>IFERROR(VLOOKUP(AI51,'[1]BPJS-TENAGA-KERJA'!$B$3:$R$430,2,0),"")</f>
        <v>25103135072</v>
      </c>
      <c r="BD51" s="48" t="str">
        <f>IFERROR(VLOOKUP(C51,'[1]BPJS - KESEHATAN'!$E$3:$G$420,2,0),"")</f>
        <v/>
      </c>
      <c r="BE51" s="36" t="s">
        <v>196</v>
      </c>
      <c r="BF51" s="41" t="s">
        <v>1490</v>
      </c>
      <c r="BG51" s="65"/>
      <c r="BH51" s="83"/>
      <c r="BI51" s="83"/>
      <c r="BJ51" s="88"/>
      <c r="BK51" s="83"/>
      <c r="BL51" s="83"/>
      <c r="BM51" s="93"/>
      <c r="BN51" s="93"/>
      <c r="BO51" s="93"/>
      <c r="BP51" s="40"/>
      <c r="BQ51" s="40"/>
      <c r="BR51" s="40"/>
      <c r="BS51" s="10"/>
      <c r="BT51" s="4"/>
      <c r="BU51" s="4"/>
      <c r="BV51" s="4"/>
      <c r="BW51" s="20"/>
      <c r="BX51" s="4"/>
      <c r="BY51" s="4"/>
      <c r="BZ51" s="4"/>
      <c r="CA51" s="20"/>
      <c r="CB51" s="4"/>
      <c r="CC51" s="4"/>
      <c r="CD51" s="4"/>
    </row>
    <row r="52" spans="1:82" ht="28">
      <c r="A52" s="49" t="s">
        <v>678</v>
      </c>
      <c r="B52" s="29" t="s">
        <v>1491</v>
      </c>
      <c r="C52" s="30" t="s">
        <v>1117</v>
      </c>
      <c r="D52" s="31" t="s">
        <v>70</v>
      </c>
      <c r="E52" s="32" t="s">
        <v>1689</v>
      </c>
      <c r="F52" s="33" t="s">
        <v>1678</v>
      </c>
      <c r="G52" s="111" t="s">
        <v>1683</v>
      </c>
      <c r="H52" s="34" t="s">
        <v>1283</v>
      </c>
      <c r="I52" s="124"/>
      <c r="J52" s="124"/>
      <c r="K52" s="124"/>
      <c r="L52" s="124"/>
      <c r="M52" s="124"/>
      <c r="N52" s="124"/>
      <c r="O52" s="35">
        <v>45854</v>
      </c>
      <c r="P52" s="35">
        <v>45854</v>
      </c>
      <c r="Q52" s="36"/>
      <c r="R52" s="124"/>
      <c r="S52" s="124"/>
      <c r="T52" s="124"/>
      <c r="U52" s="124"/>
      <c r="V52" s="35">
        <v>30022</v>
      </c>
      <c r="W52" s="37">
        <v>43</v>
      </c>
      <c r="X52" s="37" t="s">
        <v>121</v>
      </c>
      <c r="Y52" s="28" t="s">
        <v>72</v>
      </c>
      <c r="Z52" s="28" t="s">
        <v>73</v>
      </c>
      <c r="AA52" s="38" t="s">
        <v>74</v>
      </c>
      <c r="AB52" s="39" t="s">
        <v>106</v>
      </c>
      <c r="AC52" s="36" t="s">
        <v>258</v>
      </c>
      <c r="AD52" s="36" t="s">
        <v>123</v>
      </c>
      <c r="AE52" s="40"/>
      <c r="AF52" s="124"/>
      <c r="AG52" s="124"/>
      <c r="AH52" s="124"/>
      <c r="AI52" s="41" t="s">
        <v>1492</v>
      </c>
      <c r="AJ52" s="42">
        <v>16</v>
      </c>
      <c r="AK52" s="36" t="s">
        <v>125</v>
      </c>
      <c r="AL52" s="40"/>
      <c r="AM52" s="36" t="s">
        <v>125</v>
      </c>
      <c r="AN52" s="36" t="s">
        <v>126</v>
      </c>
      <c r="AO52" s="28" t="s">
        <v>80</v>
      </c>
      <c r="AP52" s="28" t="s">
        <v>81</v>
      </c>
      <c r="AQ52" s="43" t="s">
        <v>82</v>
      </c>
      <c r="AR52" s="41"/>
      <c r="AS52" s="41"/>
      <c r="AT52" s="41"/>
      <c r="AU52" s="41"/>
      <c r="AV52" s="41"/>
      <c r="AW52" s="41"/>
      <c r="AX52" s="41"/>
      <c r="AY52" s="41"/>
      <c r="AZ52" s="28" t="s">
        <v>90</v>
      </c>
      <c r="BA52" s="46" t="s">
        <v>91</v>
      </c>
      <c r="BB52" s="47"/>
      <c r="BC52" s="48">
        <f>IFERROR(VLOOKUP(AI52,'[1]BPJS-TENAGA-KERJA'!$B$3:$R$430,2,0),"")</f>
        <v>25103134497</v>
      </c>
      <c r="BD52" s="48" t="str">
        <f>IFERROR(VLOOKUP(C52,'[1]BPJS - KESEHATAN'!$E$3:$G$420,2,0),"")</f>
        <v>0002938610553</v>
      </c>
      <c r="BE52" s="36" t="s">
        <v>167</v>
      </c>
      <c r="BF52" s="41"/>
      <c r="BG52" s="65"/>
      <c r="BH52" s="83"/>
      <c r="BI52" s="83"/>
      <c r="BJ52" s="88"/>
      <c r="BK52" s="83"/>
      <c r="BL52" s="83"/>
      <c r="BM52" s="93"/>
      <c r="BN52" s="93"/>
      <c r="BO52" s="93"/>
      <c r="BP52" s="40"/>
      <c r="BQ52" s="40"/>
      <c r="BR52" s="40"/>
      <c r="BS52" s="10"/>
      <c r="BT52" s="4"/>
      <c r="BU52" s="4"/>
      <c r="BV52" s="4"/>
      <c r="BW52" s="20"/>
      <c r="BX52" s="4"/>
      <c r="BY52" s="4"/>
      <c r="BZ52" s="4"/>
      <c r="CA52" s="20"/>
      <c r="CB52" s="4"/>
      <c r="CC52" s="4"/>
      <c r="CD52" s="4"/>
    </row>
    <row r="53" spans="1:82" ht="28">
      <c r="A53" s="49" t="s">
        <v>689</v>
      </c>
      <c r="B53" s="29" t="s">
        <v>1493</v>
      </c>
      <c r="C53" s="30" t="s">
        <v>1494</v>
      </c>
      <c r="D53" s="31" t="s">
        <v>70</v>
      </c>
      <c r="E53" s="32" t="s">
        <v>1689</v>
      </c>
      <c r="F53" s="33" t="s">
        <v>1678</v>
      </c>
      <c r="G53" s="111" t="s">
        <v>1683</v>
      </c>
      <c r="H53" s="34" t="s">
        <v>1283</v>
      </c>
      <c r="I53" s="124"/>
      <c r="J53" s="124"/>
      <c r="K53" s="124"/>
      <c r="L53" s="124"/>
      <c r="M53" s="124"/>
      <c r="N53" s="124"/>
      <c r="O53" s="35">
        <v>45854</v>
      </c>
      <c r="P53" s="35">
        <v>45854</v>
      </c>
      <c r="Q53" s="36"/>
      <c r="R53" s="124"/>
      <c r="S53" s="124"/>
      <c r="T53" s="124"/>
      <c r="U53" s="124"/>
      <c r="V53" s="35">
        <v>33779</v>
      </c>
      <c r="W53" s="37">
        <v>33</v>
      </c>
      <c r="X53" s="37" t="s">
        <v>71</v>
      </c>
      <c r="Y53" s="28" t="s">
        <v>72</v>
      </c>
      <c r="Z53" s="28" t="s">
        <v>73</v>
      </c>
      <c r="AA53" s="38" t="s">
        <v>74</v>
      </c>
      <c r="AB53" s="39" t="s">
        <v>106</v>
      </c>
      <c r="AC53" s="36" t="s">
        <v>108</v>
      </c>
      <c r="AD53" s="36" t="s">
        <v>123</v>
      </c>
      <c r="AE53" s="40"/>
      <c r="AF53" s="124"/>
      <c r="AG53" s="124"/>
      <c r="AH53" s="124"/>
      <c r="AI53" s="41" t="s">
        <v>1495</v>
      </c>
      <c r="AJ53" s="42">
        <v>16</v>
      </c>
      <c r="AK53" s="36" t="s">
        <v>632</v>
      </c>
      <c r="AL53" s="40"/>
      <c r="AM53" s="36" t="s">
        <v>632</v>
      </c>
      <c r="AN53" s="36" t="s">
        <v>253</v>
      </c>
      <c r="AO53" s="28" t="s">
        <v>80</v>
      </c>
      <c r="AP53" s="28" t="s">
        <v>81</v>
      </c>
      <c r="AQ53" s="43" t="s">
        <v>82</v>
      </c>
      <c r="AR53" s="101" t="s">
        <v>1496</v>
      </c>
      <c r="AS53" s="41" t="s">
        <v>1497</v>
      </c>
      <c r="AT53" s="41" t="s">
        <v>1498</v>
      </c>
      <c r="AU53" s="41" t="s">
        <v>85</v>
      </c>
      <c r="AV53" s="41" t="s">
        <v>1497</v>
      </c>
      <c r="AW53" s="41"/>
      <c r="AX53" s="41"/>
      <c r="AY53" s="41"/>
      <c r="AZ53" s="28" t="s">
        <v>90</v>
      </c>
      <c r="BA53" s="46" t="s">
        <v>91</v>
      </c>
      <c r="BB53" s="47"/>
      <c r="BC53" s="48">
        <f>IFERROR(VLOOKUP(AI53,'[1]BPJS-TENAGA-KERJA'!$B$3:$R$430,2,0),"")</f>
        <v>25103134893</v>
      </c>
      <c r="BD53" s="48" t="str">
        <f>IFERROR(VLOOKUP(C53,'[1]BPJS - KESEHATAN'!$E$3:$G$420,2,0),"")</f>
        <v/>
      </c>
      <c r="BE53" s="36" t="s">
        <v>167</v>
      </c>
      <c r="BF53" s="41" t="s">
        <v>1499</v>
      </c>
      <c r="BG53" s="65"/>
      <c r="BH53" s="83"/>
      <c r="BI53" s="83"/>
      <c r="BJ53" s="88"/>
      <c r="BK53" s="83"/>
      <c r="BL53" s="83"/>
      <c r="BM53" s="93"/>
      <c r="BN53" s="93"/>
      <c r="BO53" s="93"/>
      <c r="BP53" s="40"/>
      <c r="BQ53" s="40"/>
      <c r="BR53" s="40"/>
      <c r="BS53" s="10"/>
      <c r="BT53" s="4"/>
      <c r="BU53" s="4"/>
      <c r="BV53" s="4"/>
      <c r="BW53" s="20"/>
      <c r="BX53" s="4"/>
      <c r="BY53" s="4"/>
      <c r="BZ53" s="4"/>
      <c r="CA53" s="20"/>
      <c r="CB53" s="4"/>
      <c r="CC53" s="4"/>
      <c r="CD53" s="4"/>
    </row>
    <row r="54" spans="1:82" ht="28">
      <c r="A54" s="49" t="s">
        <v>698</v>
      </c>
      <c r="B54" s="29" t="s">
        <v>1500</v>
      </c>
      <c r="C54" s="30" t="s">
        <v>1501</v>
      </c>
      <c r="D54" s="31" t="s">
        <v>70</v>
      </c>
      <c r="E54" s="32" t="s">
        <v>1689</v>
      </c>
      <c r="F54" s="33" t="s">
        <v>1678</v>
      </c>
      <c r="G54" s="111" t="s">
        <v>1683</v>
      </c>
      <c r="H54" s="34" t="s">
        <v>1283</v>
      </c>
      <c r="I54" s="124"/>
      <c r="J54" s="124"/>
      <c r="K54" s="124"/>
      <c r="L54" s="124"/>
      <c r="M54" s="124"/>
      <c r="N54" s="124"/>
      <c r="O54" s="35">
        <v>45926</v>
      </c>
      <c r="P54" s="35">
        <v>45926</v>
      </c>
      <c r="Q54" s="36"/>
      <c r="R54" s="124"/>
      <c r="S54" s="124"/>
      <c r="T54" s="124"/>
      <c r="U54" s="124"/>
      <c r="V54" s="35">
        <v>28856</v>
      </c>
      <c r="W54" s="37">
        <v>46</v>
      </c>
      <c r="X54" s="37" t="s">
        <v>1502</v>
      </c>
      <c r="Y54" s="28" t="s">
        <v>72</v>
      </c>
      <c r="Z54" s="28" t="s">
        <v>73</v>
      </c>
      <c r="AA54" s="38" t="s">
        <v>74</v>
      </c>
      <c r="AB54" s="39" t="s">
        <v>242</v>
      </c>
      <c r="AC54" s="36" t="s">
        <v>1240</v>
      </c>
      <c r="AD54" s="36" t="s">
        <v>215</v>
      </c>
      <c r="AE54" s="40"/>
      <c r="AF54" s="124"/>
      <c r="AG54" s="124"/>
      <c r="AH54" s="124"/>
      <c r="AI54" s="41" t="s">
        <v>1503</v>
      </c>
      <c r="AJ54" s="42">
        <v>16</v>
      </c>
      <c r="AK54" s="36" t="s">
        <v>110</v>
      </c>
      <c r="AL54" s="40"/>
      <c r="AM54" s="36" t="s">
        <v>110</v>
      </c>
      <c r="AN54" s="36" t="s">
        <v>111</v>
      </c>
      <c r="AO54" s="28" t="s">
        <v>80</v>
      </c>
      <c r="AP54" s="28" t="s">
        <v>81</v>
      </c>
      <c r="AQ54" s="43" t="s">
        <v>82</v>
      </c>
      <c r="AR54" s="41"/>
      <c r="AS54" s="41" t="s">
        <v>1504</v>
      </c>
      <c r="AT54" s="41" t="s">
        <v>1505</v>
      </c>
      <c r="AU54" s="41" t="s">
        <v>85</v>
      </c>
      <c r="AV54" s="41" t="s">
        <v>1506</v>
      </c>
      <c r="AW54" s="41" t="s">
        <v>1507</v>
      </c>
      <c r="AX54" s="41" t="s">
        <v>132</v>
      </c>
      <c r="AY54" s="41" t="s">
        <v>1508</v>
      </c>
      <c r="AZ54" s="28" t="s">
        <v>90</v>
      </c>
      <c r="BA54" s="46" t="s">
        <v>91</v>
      </c>
      <c r="BB54" s="47"/>
      <c r="BC54" s="48">
        <f>IFERROR(VLOOKUP(AI54,'[1]BPJS-TENAGA-KERJA'!$B$3:$R$430,2,0),"")</f>
        <v>25130127662</v>
      </c>
      <c r="BD54" s="48" t="str">
        <f>IFERROR(VLOOKUP(C54,'[1]BPJS - KESEHATAN'!$E$3:$G$420,2,0),"")</f>
        <v/>
      </c>
      <c r="BE54" s="36" t="s">
        <v>196</v>
      </c>
      <c r="BF54" s="41" t="s">
        <v>1509</v>
      </c>
      <c r="BG54" s="65"/>
      <c r="BH54" s="83"/>
      <c r="BI54" s="83"/>
      <c r="BJ54" s="88"/>
      <c r="BK54" s="83"/>
      <c r="BL54" s="83"/>
      <c r="BM54" s="93"/>
      <c r="BN54" s="93"/>
      <c r="BO54" s="93"/>
      <c r="BP54" s="40"/>
      <c r="BQ54" s="40"/>
      <c r="BR54" s="40"/>
      <c r="BS54" s="10"/>
      <c r="BT54" s="4"/>
      <c r="BU54" s="4"/>
      <c r="BV54" s="4"/>
      <c r="BW54" s="20"/>
      <c r="BX54" s="4"/>
      <c r="BY54" s="4"/>
      <c r="BZ54" s="4"/>
      <c r="CA54" s="20"/>
      <c r="CB54" s="4"/>
      <c r="CC54" s="4"/>
      <c r="CD54" s="4"/>
    </row>
    <row r="55" spans="1:82" ht="28">
      <c r="A55" s="49" t="s">
        <v>709</v>
      </c>
      <c r="B55" s="29" t="s">
        <v>1510</v>
      </c>
      <c r="C55" s="30" t="s">
        <v>539</v>
      </c>
      <c r="D55" s="31" t="s">
        <v>70</v>
      </c>
      <c r="E55" s="32" t="s">
        <v>1689</v>
      </c>
      <c r="F55" s="33" t="s">
        <v>1678</v>
      </c>
      <c r="G55" s="111" t="s">
        <v>1683</v>
      </c>
      <c r="H55" s="34" t="s">
        <v>1283</v>
      </c>
      <c r="I55" s="124"/>
      <c r="J55" s="124"/>
      <c r="K55" s="124"/>
      <c r="L55" s="124"/>
      <c r="M55" s="124"/>
      <c r="N55" s="124"/>
      <c r="O55" s="35">
        <v>45926</v>
      </c>
      <c r="P55" s="35">
        <v>45926</v>
      </c>
      <c r="Q55" s="36"/>
      <c r="R55" s="124"/>
      <c r="S55" s="124"/>
      <c r="T55" s="124"/>
      <c r="U55" s="124"/>
      <c r="V55" s="35">
        <v>30868</v>
      </c>
      <c r="W55" s="37">
        <v>41</v>
      </c>
      <c r="X55" s="37" t="s">
        <v>1502</v>
      </c>
      <c r="Y55" s="28" t="s">
        <v>72</v>
      </c>
      <c r="Z55" s="28" t="s">
        <v>73</v>
      </c>
      <c r="AA55" s="38" t="s">
        <v>74</v>
      </c>
      <c r="AB55" s="39" t="s">
        <v>106</v>
      </c>
      <c r="AC55" s="36" t="s">
        <v>108</v>
      </c>
      <c r="AD55" s="36" t="s">
        <v>123</v>
      </c>
      <c r="AE55" s="40"/>
      <c r="AF55" s="124"/>
      <c r="AG55" s="124"/>
      <c r="AH55" s="124"/>
      <c r="AI55" s="41" t="s">
        <v>1511</v>
      </c>
      <c r="AJ55" s="42">
        <v>16</v>
      </c>
      <c r="AK55" s="36" t="s">
        <v>110</v>
      </c>
      <c r="AL55" s="40"/>
      <c r="AM55" s="36" t="s">
        <v>110</v>
      </c>
      <c r="AN55" s="36" t="s">
        <v>111</v>
      </c>
      <c r="AO55" s="28" t="s">
        <v>80</v>
      </c>
      <c r="AP55" s="28" t="s">
        <v>81</v>
      </c>
      <c r="AQ55" s="43" t="s">
        <v>82</v>
      </c>
      <c r="AR55" s="41"/>
      <c r="AS55" s="41"/>
      <c r="AT55" s="41"/>
      <c r="AU55" s="41"/>
      <c r="AV55" s="41"/>
      <c r="AW55" s="41"/>
      <c r="AX55" s="41"/>
      <c r="AY55" s="41"/>
      <c r="AZ55" s="28" t="s">
        <v>90</v>
      </c>
      <c r="BA55" s="46" t="s">
        <v>91</v>
      </c>
      <c r="BB55" s="47"/>
      <c r="BC55" s="48">
        <f>IFERROR(VLOOKUP(AI55,'[1]BPJS-TENAGA-KERJA'!$B$3:$R$430,2,0),"")</f>
        <v>25130127126</v>
      </c>
      <c r="BD55" s="48" t="str">
        <f>IFERROR(VLOOKUP(C55,'[1]BPJS - KESEHATAN'!$E$3:$G$420,2,0),"")</f>
        <v/>
      </c>
      <c r="BE55" s="36" t="s">
        <v>102</v>
      </c>
      <c r="BF55" s="41"/>
      <c r="BG55" s="65"/>
      <c r="BH55" s="83"/>
      <c r="BI55" s="83"/>
      <c r="BJ55" s="88"/>
      <c r="BK55" s="83"/>
      <c r="BL55" s="83"/>
      <c r="BM55" s="93"/>
      <c r="BN55" s="93"/>
      <c r="BO55" s="93"/>
      <c r="BP55" s="40"/>
      <c r="BQ55" s="40"/>
      <c r="BR55" s="40"/>
      <c r="BS55" s="10"/>
      <c r="BT55" s="4"/>
      <c r="BU55" s="4"/>
      <c r="BV55" s="4"/>
      <c r="BW55" s="20"/>
      <c r="BX55" s="4"/>
      <c r="BY55" s="4"/>
      <c r="BZ55" s="4"/>
      <c r="CA55" s="20"/>
      <c r="CB55" s="4"/>
      <c r="CC55" s="4"/>
      <c r="CD55" s="4"/>
    </row>
    <row r="56" spans="1:82" ht="28">
      <c r="A56" s="49" t="s">
        <v>721</v>
      </c>
      <c r="B56" s="29" t="s">
        <v>1512</v>
      </c>
      <c r="C56" s="30" t="s">
        <v>1513</v>
      </c>
      <c r="D56" s="31" t="s">
        <v>70</v>
      </c>
      <c r="E56" s="32" t="s">
        <v>1689</v>
      </c>
      <c r="F56" s="33" t="s">
        <v>1678</v>
      </c>
      <c r="G56" s="111" t="s">
        <v>1683</v>
      </c>
      <c r="H56" s="34" t="s">
        <v>1283</v>
      </c>
      <c r="I56" s="124"/>
      <c r="J56" s="124"/>
      <c r="K56" s="124"/>
      <c r="L56" s="124"/>
      <c r="M56" s="124"/>
      <c r="N56" s="124"/>
      <c r="O56" s="35">
        <v>45926</v>
      </c>
      <c r="P56" s="35">
        <v>45926</v>
      </c>
      <c r="Q56" s="36"/>
      <c r="R56" s="124"/>
      <c r="S56" s="124"/>
      <c r="T56" s="124"/>
      <c r="U56" s="124"/>
      <c r="V56" s="35">
        <v>33161</v>
      </c>
      <c r="W56" s="37">
        <v>35</v>
      </c>
      <c r="X56" s="37" t="s">
        <v>1502</v>
      </c>
      <c r="Y56" s="28" t="s">
        <v>72</v>
      </c>
      <c r="Z56" s="28" t="s">
        <v>73</v>
      </c>
      <c r="AA56" s="38" t="s">
        <v>74</v>
      </c>
      <c r="AB56" s="39" t="s">
        <v>184</v>
      </c>
      <c r="AC56" s="36" t="s">
        <v>307</v>
      </c>
      <c r="AD56" s="36" t="s">
        <v>1514</v>
      </c>
      <c r="AE56" s="40"/>
      <c r="AF56" s="124"/>
      <c r="AG56" s="124"/>
      <c r="AH56" s="124"/>
      <c r="AI56" s="41" t="s">
        <v>1515</v>
      </c>
      <c r="AJ56" s="42">
        <v>16</v>
      </c>
      <c r="AK56" s="36" t="s">
        <v>1516</v>
      </c>
      <c r="AL56" s="40"/>
      <c r="AM56" s="36" t="s">
        <v>1516</v>
      </c>
      <c r="AN56" s="36" t="s">
        <v>995</v>
      </c>
      <c r="AO56" s="28" t="s">
        <v>80</v>
      </c>
      <c r="AP56" s="28" t="s">
        <v>81</v>
      </c>
      <c r="AQ56" s="43" t="s">
        <v>82</v>
      </c>
      <c r="AR56" s="41"/>
      <c r="AS56" s="41"/>
      <c r="AT56" s="41"/>
      <c r="AU56" s="41"/>
      <c r="AV56" s="41"/>
      <c r="AW56" s="41"/>
      <c r="AX56" s="41"/>
      <c r="AY56" s="41"/>
      <c r="AZ56" s="28" t="s">
        <v>90</v>
      </c>
      <c r="BA56" s="46" t="s">
        <v>91</v>
      </c>
      <c r="BB56" s="47"/>
      <c r="BC56" s="48">
        <f>IFERROR(VLOOKUP(AI56,'[1]BPJS-TENAGA-KERJA'!$B$3:$R$430,2,0),"")</f>
        <v>25130127324</v>
      </c>
      <c r="BD56" s="48" t="str">
        <f>IFERROR(VLOOKUP(C56,'[1]BPJS - KESEHATAN'!$E$3:$G$420,2,0),"")</f>
        <v/>
      </c>
      <c r="BE56" s="36" t="s">
        <v>210</v>
      </c>
      <c r="BF56" s="41"/>
      <c r="BG56" s="65"/>
      <c r="BH56" s="83"/>
      <c r="BI56" s="83"/>
      <c r="BJ56" s="88"/>
      <c r="BK56" s="83"/>
      <c r="BL56" s="83"/>
      <c r="BM56" s="93"/>
      <c r="BN56" s="93"/>
      <c r="BO56" s="93"/>
      <c r="BP56" s="40"/>
      <c r="BQ56" s="40"/>
      <c r="BR56" s="40"/>
      <c r="BS56" s="10"/>
      <c r="BT56" s="4"/>
      <c r="BU56" s="4"/>
      <c r="BV56" s="4"/>
      <c r="BW56" s="20"/>
      <c r="BX56" s="4"/>
      <c r="BY56" s="4"/>
      <c r="BZ56" s="4"/>
      <c r="CA56" s="20"/>
      <c r="CB56" s="4"/>
      <c r="CC56" s="4"/>
      <c r="CD56" s="4"/>
    </row>
    <row r="57" spans="1:82" ht="28">
      <c r="A57" s="49" t="s">
        <v>727</v>
      </c>
      <c r="B57" s="29" t="s">
        <v>1517</v>
      </c>
      <c r="C57" s="30" t="s">
        <v>1518</v>
      </c>
      <c r="D57" s="31" t="s">
        <v>70</v>
      </c>
      <c r="E57" s="32" t="s">
        <v>1689</v>
      </c>
      <c r="F57" s="33" t="s">
        <v>1678</v>
      </c>
      <c r="G57" s="111" t="s">
        <v>1683</v>
      </c>
      <c r="H57" s="34" t="s">
        <v>1283</v>
      </c>
      <c r="I57" s="124"/>
      <c r="J57" s="124"/>
      <c r="K57" s="124"/>
      <c r="L57" s="124"/>
      <c r="M57" s="124"/>
      <c r="N57" s="124"/>
      <c r="O57" s="35">
        <v>45926</v>
      </c>
      <c r="P57" s="35">
        <v>45926</v>
      </c>
      <c r="Q57" s="36"/>
      <c r="R57" s="124"/>
      <c r="S57" s="124"/>
      <c r="T57" s="124"/>
      <c r="U57" s="124"/>
      <c r="V57" s="35">
        <v>29307</v>
      </c>
      <c r="W57" s="37">
        <v>45</v>
      </c>
      <c r="X57" s="37" t="s">
        <v>1502</v>
      </c>
      <c r="Y57" s="28" t="s">
        <v>72</v>
      </c>
      <c r="Z57" s="28" t="s">
        <v>73</v>
      </c>
      <c r="AA57" s="38" t="s">
        <v>74</v>
      </c>
      <c r="AB57" s="39" t="s">
        <v>106</v>
      </c>
      <c r="AC57" s="36" t="s">
        <v>1519</v>
      </c>
      <c r="AD57" s="36" t="s">
        <v>123</v>
      </c>
      <c r="AE57" s="40"/>
      <c r="AF57" s="124"/>
      <c r="AG57" s="124"/>
      <c r="AH57" s="124"/>
      <c r="AI57" s="41" t="s">
        <v>1520</v>
      </c>
      <c r="AJ57" s="42">
        <v>16</v>
      </c>
      <c r="AK57" s="36" t="s">
        <v>1008</v>
      </c>
      <c r="AL57" s="40"/>
      <c r="AM57" s="36" t="s">
        <v>1008</v>
      </c>
      <c r="AN57" s="36" t="s">
        <v>275</v>
      </c>
      <c r="AO57" s="28" t="s">
        <v>80</v>
      </c>
      <c r="AP57" s="28" t="s">
        <v>81</v>
      </c>
      <c r="AQ57" s="43" t="s">
        <v>82</v>
      </c>
      <c r="AR57" s="101" t="s">
        <v>1521</v>
      </c>
      <c r="AS57" s="41" t="s">
        <v>1522</v>
      </c>
      <c r="AT57" s="41" t="s">
        <v>1011</v>
      </c>
      <c r="AU57" s="41" t="s">
        <v>132</v>
      </c>
      <c r="AV57" s="41" t="s">
        <v>1012</v>
      </c>
      <c r="AW57" s="41" t="s">
        <v>1523</v>
      </c>
      <c r="AX57" s="41" t="s">
        <v>132</v>
      </c>
      <c r="AY57" s="41" t="s">
        <v>1524</v>
      </c>
      <c r="AZ57" s="28" t="s">
        <v>90</v>
      </c>
      <c r="BA57" s="46" t="s">
        <v>91</v>
      </c>
      <c r="BB57" s="47"/>
      <c r="BC57" s="48">
        <f>IFERROR(VLOOKUP(AI57,'[1]BPJS-TENAGA-KERJA'!$B$3:$R$430,2,0),"")</f>
        <v>25130128306</v>
      </c>
      <c r="BD57" s="48" t="str">
        <f>IFERROR(VLOOKUP(C57,'[1]BPJS - KESEHATAN'!$E$3:$G$420,2,0),"")</f>
        <v/>
      </c>
      <c r="BE57" s="36" t="s">
        <v>92</v>
      </c>
      <c r="BF57" s="41" t="s">
        <v>1525</v>
      </c>
      <c r="BG57" s="65"/>
      <c r="BH57" s="83"/>
      <c r="BI57" s="83"/>
      <c r="BJ57" s="88"/>
      <c r="BK57" s="83"/>
      <c r="BL57" s="83"/>
      <c r="BM57" s="93"/>
      <c r="BN57" s="93"/>
      <c r="BO57" s="93"/>
      <c r="BP57" s="40"/>
      <c r="BQ57" s="40"/>
      <c r="BR57" s="40"/>
      <c r="BS57" s="10"/>
      <c r="BT57" s="4"/>
      <c r="BU57" s="4"/>
      <c r="BV57" s="4"/>
      <c r="BW57" s="20"/>
      <c r="BX57" s="4"/>
      <c r="BY57" s="4"/>
      <c r="BZ57" s="4"/>
      <c r="CA57" s="20"/>
      <c r="CB57" s="4"/>
      <c r="CC57" s="4"/>
      <c r="CD57" s="4"/>
    </row>
    <row r="58" spans="1:82" ht="28">
      <c r="A58" s="49" t="s">
        <v>736</v>
      </c>
      <c r="B58" s="29" t="s">
        <v>1526</v>
      </c>
      <c r="C58" s="30" t="s">
        <v>1527</v>
      </c>
      <c r="D58" s="31" t="s">
        <v>70</v>
      </c>
      <c r="E58" s="32" t="s">
        <v>1689</v>
      </c>
      <c r="F58" s="33" t="s">
        <v>1678</v>
      </c>
      <c r="G58" s="111" t="s">
        <v>1683</v>
      </c>
      <c r="H58" s="34" t="s">
        <v>1283</v>
      </c>
      <c r="I58" s="124"/>
      <c r="J58" s="124"/>
      <c r="K58" s="124"/>
      <c r="L58" s="124"/>
      <c r="M58" s="124"/>
      <c r="N58" s="124"/>
      <c r="O58" s="35">
        <v>45926</v>
      </c>
      <c r="P58" s="35">
        <v>45926</v>
      </c>
      <c r="Q58" s="36"/>
      <c r="R58" s="124"/>
      <c r="S58" s="124"/>
      <c r="T58" s="124"/>
      <c r="U58" s="124"/>
      <c r="V58" s="35">
        <v>36422</v>
      </c>
      <c r="W58" s="37">
        <v>26</v>
      </c>
      <c r="X58" s="37" t="s">
        <v>1502</v>
      </c>
      <c r="Y58" s="28" t="s">
        <v>72</v>
      </c>
      <c r="Z58" s="28" t="s">
        <v>73</v>
      </c>
      <c r="AA58" s="38" t="s">
        <v>74</v>
      </c>
      <c r="AB58" s="39" t="s">
        <v>106</v>
      </c>
      <c r="AC58" s="36" t="s">
        <v>426</v>
      </c>
      <c r="AD58" s="36" t="s">
        <v>123</v>
      </c>
      <c r="AE58" s="40"/>
      <c r="AF58" s="124"/>
      <c r="AG58" s="124"/>
      <c r="AH58" s="124"/>
      <c r="AI58" s="41" t="s">
        <v>1528</v>
      </c>
      <c r="AJ58" s="42">
        <v>16</v>
      </c>
      <c r="AK58" s="36" t="s">
        <v>541</v>
      </c>
      <c r="AL58" s="40"/>
      <c r="AM58" s="36" t="s">
        <v>541</v>
      </c>
      <c r="AN58" s="36" t="s">
        <v>126</v>
      </c>
      <c r="AO58" s="28" t="s">
        <v>80</v>
      </c>
      <c r="AP58" s="28" t="s">
        <v>81</v>
      </c>
      <c r="AQ58" s="43" t="s">
        <v>82</v>
      </c>
      <c r="AR58" s="101" t="s">
        <v>1529</v>
      </c>
      <c r="AS58" s="41"/>
      <c r="AT58" s="41" t="s">
        <v>1530</v>
      </c>
      <c r="AU58" s="41" t="s">
        <v>85</v>
      </c>
      <c r="AV58" s="41" t="s">
        <v>1531</v>
      </c>
      <c r="AW58" s="41"/>
      <c r="AX58" s="41"/>
      <c r="AY58" s="41"/>
      <c r="AZ58" s="28" t="s">
        <v>90</v>
      </c>
      <c r="BA58" s="46" t="s">
        <v>91</v>
      </c>
      <c r="BB58" s="47"/>
      <c r="BC58" s="48">
        <f>IFERROR(VLOOKUP(AI58,'[1]BPJS-TENAGA-KERJA'!$B$3:$R$430,2,0),"")</f>
        <v>25130127241</v>
      </c>
      <c r="BD58" s="48" t="str">
        <f>IFERROR(VLOOKUP(C58,'[1]BPJS - KESEHATAN'!$E$3:$G$420,2,0),"")</f>
        <v/>
      </c>
      <c r="BE58" s="36" t="s">
        <v>210</v>
      </c>
      <c r="BF58" s="41" t="s">
        <v>1532</v>
      </c>
      <c r="BG58" s="65"/>
      <c r="BH58" s="83"/>
      <c r="BI58" s="83"/>
      <c r="BJ58" s="88"/>
      <c r="BK58" s="83"/>
      <c r="BL58" s="83"/>
      <c r="BM58" s="93"/>
      <c r="BN58" s="93"/>
      <c r="BO58" s="93"/>
      <c r="BP58" s="40"/>
      <c r="BQ58" s="40"/>
      <c r="BR58" s="40"/>
      <c r="BS58" s="10"/>
      <c r="BT58" s="4"/>
      <c r="BU58" s="4"/>
      <c r="BV58" s="4"/>
      <c r="BW58" s="20"/>
      <c r="BX58" s="4"/>
      <c r="BY58" s="4"/>
      <c r="BZ58" s="4"/>
      <c r="CA58" s="20"/>
      <c r="CB58" s="4"/>
      <c r="CC58" s="4"/>
      <c r="CD58" s="4"/>
    </row>
    <row r="59" spans="1:82" ht="28">
      <c r="A59" s="49" t="s">
        <v>746</v>
      </c>
      <c r="B59" s="29" t="s">
        <v>1533</v>
      </c>
      <c r="C59" s="30" t="s">
        <v>1534</v>
      </c>
      <c r="D59" s="31" t="s">
        <v>70</v>
      </c>
      <c r="E59" s="32" t="s">
        <v>1689</v>
      </c>
      <c r="F59" s="33" t="s">
        <v>1678</v>
      </c>
      <c r="G59" s="111" t="s">
        <v>1683</v>
      </c>
      <c r="H59" s="34" t="s">
        <v>1283</v>
      </c>
      <c r="I59" s="124"/>
      <c r="J59" s="124"/>
      <c r="K59" s="124"/>
      <c r="L59" s="124"/>
      <c r="M59" s="124"/>
      <c r="N59" s="124"/>
      <c r="O59" s="35">
        <v>45926</v>
      </c>
      <c r="P59" s="35">
        <v>45926</v>
      </c>
      <c r="Q59" s="36"/>
      <c r="R59" s="124"/>
      <c r="S59" s="124"/>
      <c r="T59" s="124"/>
      <c r="U59" s="124"/>
      <c r="V59" s="35">
        <v>32543</v>
      </c>
      <c r="W59" s="37">
        <v>36</v>
      </c>
      <c r="X59" s="37" t="s">
        <v>1502</v>
      </c>
      <c r="Y59" s="28" t="s">
        <v>72</v>
      </c>
      <c r="Z59" s="28" t="s">
        <v>73</v>
      </c>
      <c r="AA59" s="38" t="s">
        <v>74</v>
      </c>
      <c r="AB59" s="39" t="s">
        <v>106</v>
      </c>
      <c r="AC59" s="36" t="s">
        <v>108</v>
      </c>
      <c r="AD59" s="36" t="s">
        <v>123</v>
      </c>
      <c r="AE59" s="40"/>
      <c r="AF59" s="124"/>
      <c r="AG59" s="124"/>
      <c r="AH59" s="124"/>
      <c r="AI59" s="41" t="s">
        <v>1535</v>
      </c>
      <c r="AJ59" s="42">
        <v>16</v>
      </c>
      <c r="AK59" s="36" t="s">
        <v>1536</v>
      </c>
      <c r="AL59" s="40"/>
      <c r="AM59" s="36" t="s">
        <v>1536</v>
      </c>
      <c r="AN59" s="36" t="s">
        <v>523</v>
      </c>
      <c r="AO59" s="28" t="s">
        <v>80</v>
      </c>
      <c r="AP59" s="28" t="s">
        <v>81</v>
      </c>
      <c r="AQ59" s="43" t="s">
        <v>82</v>
      </c>
      <c r="AR59" s="41"/>
      <c r="AS59" s="41" t="s">
        <v>1537</v>
      </c>
      <c r="AT59" s="41" t="s">
        <v>1538</v>
      </c>
      <c r="AU59" s="41" t="s">
        <v>85</v>
      </c>
      <c r="AV59" s="41" t="s">
        <v>1539</v>
      </c>
      <c r="AW59" s="41"/>
      <c r="AX59" s="41"/>
      <c r="AY59" s="41"/>
      <c r="AZ59" s="28" t="s">
        <v>90</v>
      </c>
      <c r="BA59" s="46" t="s">
        <v>91</v>
      </c>
      <c r="BB59" s="47"/>
      <c r="BC59" s="48">
        <f>IFERROR(VLOOKUP(AI59,'[1]BPJS-TENAGA-KERJA'!$B$3:$R$430,2,0),"")</f>
        <v>25130127670</v>
      </c>
      <c r="BD59" s="48" t="str">
        <f>IFERROR(VLOOKUP(C59,'[1]BPJS - KESEHATAN'!$E$3:$G$420,2,0),"")</f>
        <v/>
      </c>
      <c r="BE59" s="36" t="s">
        <v>210</v>
      </c>
      <c r="BF59" s="41" t="s">
        <v>1540</v>
      </c>
      <c r="BG59" s="65"/>
      <c r="BH59" s="83"/>
      <c r="BI59" s="83"/>
      <c r="BJ59" s="88"/>
      <c r="BK59" s="83"/>
      <c r="BL59" s="83"/>
      <c r="BM59" s="93"/>
      <c r="BN59" s="93"/>
      <c r="BO59" s="93"/>
      <c r="BP59" s="40"/>
      <c r="BQ59" s="40"/>
      <c r="BR59" s="40"/>
      <c r="BS59" s="10"/>
      <c r="BT59" s="4"/>
      <c r="BU59" s="4"/>
      <c r="BV59" s="4"/>
      <c r="BW59" s="20"/>
      <c r="BX59" s="4"/>
      <c r="BY59" s="4"/>
      <c r="BZ59" s="4"/>
      <c r="CA59" s="20"/>
      <c r="CB59" s="4"/>
      <c r="CC59" s="4"/>
      <c r="CD59" s="4"/>
    </row>
    <row r="60" spans="1:82" ht="28">
      <c r="A60" s="49" t="s">
        <v>751</v>
      </c>
      <c r="B60" s="29" t="s">
        <v>1541</v>
      </c>
      <c r="C60" s="30" t="s">
        <v>407</v>
      </c>
      <c r="D60" s="31" t="s">
        <v>70</v>
      </c>
      <c r="E60" s="32" t="s">
        <v>1689</v>
      </c>
      <c r="F60" s="33" t="s">
        <v>1678</v>
      </c>
      <c r="G60" s="111" t="s">
        <v>1683</v>
      </c>
      <c r="H60" s="34" t="s">
        <v>1283</v>
      </c>
      <c r="I60" s="124"/>
      <c r="J60" s="124"/>
      <c r="K60" s="124"/>
      <c r="L60" s="124"/>
      <c r="M60" s="124"/>
      <c r="N60" s="124"/>
      <c r="O60" s="35">
        <v>45926</v>
      </c>
      <c r="P60" s="35">
        <v>45926</v>
      </c>
      <c r="Q60" s="36"/>
      <c r="R60" s="124"/>
      <c r="S60" s="124"/>
      <c r="T60" s="124"/>
      <c r="U60" s="124"/>
      <c r="V60" s="35">
        <v>31540</v>
      </c>
      <c r="W60" s="37">
        <v>39</v>
      </c>
      <c r="X60" s="37" t="s">
        <v>1502</v>
      </c>
      <c r="Y60" s="28" t="s">
        <v>72</v>
      </c>
      <c r="Z60" s="28" t="s">
        <v>73</v>
      </c>
      <c r="AA60" s="38" t="s">
        <v>74</v>
      </c>
      <c r="AB60" s="39" t="s">
        <v>106</v>
      </c>
      <c r="AC60" s="36" t="s">
        <v>108</v>
      </c>
      <c r="AD60" s="36" t="s">
        <v>123</v>
      </c>
      <c r="AE60" s="40"/>
      <c r="AF60" s="124"/>
      <c r="AG60" s="124"/>
      <c r="AH60" s="124"/>
      <c r="AI60" s="41" t="s">
        <v>1542</v>
      </c>
      <c r="AJ60" s="42">
        <v>16</v>
      </c>
      <c r="AK60" s="36" t="s">
        <v>625</v>
      </c>
      <c r="AL60" s="40"/>
      <c r="AM60" s="36" t="s">
        <v>625</v>
      </c>
      <c r="AN60" s="36" t="s">
        <v>253</v>
      </c>
      <c r="AO60" s="28" t="s">
        <v>80</v>
      </c>
      <c r="AP60" s="28" t="s">
        <v>81</v>
      </c>
      <c r="AQ60" s="43" t="s">
        <v>82</v>
      </c>
      <c r="AR60" s="101" t="s">
        <v>1543</v>
      </c>
      <c r="AS60" s="41" t="s">
        <v>1544</v>
      </c>
      <c r="AT60" s="41" t="s">
        <v>1545</v>
      </c>
      <c r="AU60" s="41" t="s">
        <v>85</v>
      </c>
      <c r="AV60" s="41" t="s">
        <v>1546</v>
      </c>
      <c r="AW60" s="41"/>
      <c r="AX60" s="41"/>
      <c r="AY60" s="41"/>
      <c r="AZ60" s="28" t="s">
        <v>90</v>
      </c>
      <c r="BA60" s="46" t="s">
        <v>91</v>
      </c>
      <c r="BB60" s="47"/>
      <c r="BC60" s="48" t="str">
        <f>IFERROR(VLOOKUP(AI60,'[1]BPJS-TENAGA-KERJA'!$B$3:$R$430,2,0),"")</f>
        <v/>
      </c>
      <c r="BD60" s="48" t="str">
        <f>IFERROR(VLOOKUP(C60,'[1]BPJS - KESEHATAN'!$E$3:$G$420,2,0),"")</f>
        <v>0003579730817</v>
      </c>
      <c r="BE60" s="36" t="s">
        <v>196</v>
      </c>
      <c r="BF60" s="41" t="s">
        <v>1547</v>
      </c>
      <c r="BG60" s="65"/>
      <c r="BH60" s="83"/>
      <c r="BI60" s="83"/>
      <c r="BJ60" s="88"/>
      <c r="BK60" s="83"/>
      <c r="BL60" s="83"/>
      <c r="BM60" s="93"/>
      <c r="BN60" s="93"/>
      <c r="BO60" s="93"/>
      <c r="BP60" s="40"/>
      <c r="BQ60" s="40"/>
      <c r="BR60" s="40"/>
      <c r="BS60" s="10"/>
      <c r="BT60" s="4"/>
      <c r="BU60" s="4"/>
      <c r="BV60" s="4"/>
      <c r="BW60" s="20"/>
      <c r="BX60" s="4"/>
      <c r="BY60" s="4"/>
      <c r="BZ60" s="4"/>
      <c r="CA60" s="20"/>
      <c r="CB60" s="4"/>
      <c r="CC60" s="4"/>
      <c r="CD60" s="4"/>
    </row>
    <row r="61" spans="1:82" ht="28">
      <c r="A61" s="49" t="s">
        <v>756</v>
      </c>
      <c r="B61" s="29" t="s">
        <v>1548</v>
      </c>
      <c r="C61" s="30" t="s">
        <v>1549</v>
      </c>
      <c r="D61" s="31" t="s">
        <v>70</v>
      </c>
      <c r="E61" s="32" t="s">
        <v>1689</v>
      </c>
      <c r="F61" s="33" t="s">
        <v>1678</v>
      </c>
      <c r="G61" s="111" t="s">
        <v>1683</v>
      </c>
      <c r="H61" s="34" t="s">
        <v>1283</v>
      </c>
      <c r="I61" s="124"/>
      <c r="J61" s="124"/>
      <c r="K61" s="124"/>
      <c r="L61" s="124"/>
      <c r="M61" s="124"/>
      <c r="N61" s="124"/>
      <c r="O61" s="35">
        <v>45926</v>
      </c>
      <c r="P61" s="35">
        <v>45926</v>
      </c>
      <c r="Q61" s="36"/>
      <c r="R61" s="124"/>
      <c r="S61" s="124"/>
      <c r="T61" s="124"/>
      <c r="U61" s="124"/>
      <c r="V61" s="35">
        <v>36228</v>
      </c>
      <c r="W61" s="37">
        <v>26</v>
      </c>
      <c r="X61" s="37" t="s">
        <v>1502</v>
      </c>
      <c r="Y61" s="28" t="s">
        <v>72</v>
      </c>
      <c r="Z61" s="28" t="s">
        <v>73</v>
      </c>
      <c r="AA61" s="38" t="s">
        <v>74</v>
      </c>
      <c r="AB61" s="39" t="s">
        <v>106</v>
      </c>
      <c r="AC61" s="36" t="s">
        <v>426</v>
      </c>
      <c r="AD61" s="36" t="s">
        <v>123</v>
      </c>
      <c r="AE61" s="40"/>
      <c r="AF61" s="124"/>
      <c r="AG61" s="124"/>
      <c r="AH61" s="124"/>
      <c r="AI61" s="41" t="s">
        <v>1550</v>
      </c>
      <c r="AJ61" s="42">
        <v>16</v>
      </c>
      <c r="AK61" s="36" t="s">
        <v>541</v>
      </c>
      <c r="AL61" s="40"/>
      <c r="AM61" s="36" t="s">
        <v>541</v>
      </c>
      <c r="AN61" s="36" t="s">
        <v>126</v>
      </c>
      <c r="AO61" s="28" t="s">
        <v>80</v>
      </c>
      <c r="AP61" s="28" t="s">
        <v>81</v>
      </c>
      <c r="AQ61" s="43" t="s">
        <v>82</v>
      </c>
      <c r="AR61" s="101" t="s">
        <v>1551</v>
      </c>
      <c r="AS61" s="41" t="s">
        <v>1552</v>
      </c>
      <c r="AT61" s="41" t="s">
        <v>1553</v>
      </c>
      <c r="AU61" s="41" t="s">
        <v>1362</v>
      </c>
      <c r="AV61" s="41" t="s">
        <v>1554</v>
      </c>
      <c r="AW61" s="41" t="s">
        <v>1555</v>
      </c>
      <c r="AX61" s="41" t="s">
        <v>88</v>
      </c>
      <c r="AY61" s="41" t="s">
        <v>1556</v>
      </c>
      <c r="AZ61" s="28" t="s">
        <v>90</v>
      </c>
      <c r="BA61" s="46" t="s">
        <v>91</v>
      </c>
      <c r="BB61" s="47"/>
      <c r="BC61" s="48">
        <f>IFERROR(VLOOKUP(AI61,'[1]BPJS-TENAGA-KERJA'!$B$3:$R$430,2,0),"")</f>
        <v>25130127639</v>
      </c>
      <c r="BD61" s="48" t="str">
        <f>IFERROR(VLOOKUP(C61,'[1]BPJS - KESEHATAN'!$E$3:$G$420,2,0),"")</f>
        <v/>
      </c>
      <c r="BE61" s="36" t="s">
        <v>102</v>
      </c>
      <c r="BF61" s="41" t="s">
        <v>1557</v>
      </c>
      <c r="BG61" s="65"/>
      <c r="BH61" s="83"/>
      <c r="BI61" s="83"/>
      <c r="BJ61" s="88"/>
      <c r="BK61" s="83"/>
      <c r="BL61" s="83"/>
      <c r="BM61" s="93"/>
      <c r="BN61" s="93"/>
      <c r="BO61" s="93"/>
      <c r="BP61" s="40"/>
      <c r="BQ61" s="40"/>
      <c r="BR61" s="40"/>
      <c r="BS61" s="10"/>
      <c r="BT61" s="4"/>
      <c r="BU61" s="4"/>
      <c r="BV61" s="4"/>
      <c r="BW61" s="20"/>
      <c r="BX61" s="4"/>
      <c r="BY61" s="4"/>
      <c r="BZ61" s="4"/>
      <c r="CA61" s="20"/>
      <c r="CB61" s="4"/>
      <c r="CC61" s="4"/>
      <c r="CD61" s="4"/>
    </row>
    <row r="62" spans="1:82" ht="28">
      <c r="A62" s="49" t="s">
        <v>760</v>
      </c>
      <c r="B62" s="29" t="s">
        <v>1558</v>
      </c>
      <c r="C62" s="30" t="s">
        <v>1559</v>
      </c>
      <c r="D62" s="31" t="s">
        <v>70</v>
      </c>
      <c r="E62" s="32" t="s">
        <v>1689</v>
      </c>
      <c r="F62" s="33" t="s">
        <v>1678</v>
      </c>
      <c r="G62" s="111" t="s">
        <v>1683</v>
      </c>
      <c r="H62" s="34" t="s">
        <v>1283</v>
      </c>
      <c r="I62" s="124"/>
      <c r="J62" s="124"/>
      <c r="K62" s="124"/>
      <c r="L62" s="124"/>
      <c r="M62" s="124"/>
      <c r="N62" s="124"/>
      <c r="O62" s="35">
        <v>45926</v>
      </c>
      <c r="P62" s="35">
        <v>45926</v>
      </c>
      <c r="Q62" s="36"/>
      <c r="R62" s="124"/>
      <c r="S62" s="124"/>
      <c r="T62" s="124"/>
      <c r="U62" s="124"/>
      <c r="V62" s="35">
        <v>37698</v>
      </c>
      <c r="W62" s="37">
        <v>22</v>
      </c>
      <c r="X62" s="37" t="s">
        <v>1502</v>
      </c>
      <c r="Y62" s="28" t="s">
        <v>72</v>
      </c>
      <c r="Z62" s="28" t="s">
        <v>73</v>
      </c>
      <c r="AA62" s="38" t="s">
        <v>74</v>
      </c>
      <c r="AB62" s="39" t="s">
        <v>106</v>
      </c>
      <c r="AC62" s="36" t="s">
        <v>108</v>
      </c>
      <c r="AD62" s="36" t="s">
        <v>123</v>
      </c>
      <c r="AE62" s="40"/>
      <c r="AF62" s="124"/>
      <c r="AG62" s="124"/>
      <c r="AH62" s="124"/>
      <c r="AI62" s="41" t="s">
        <v>1560</v>
      </c>
      <c r="AJ62" s="42">
        <v>16</v>
      </c>
      <c r="AK62" s="36" t="s">
        <v>110</v>
      </c>
      <c r="AL62" s="40"/>
      <c r="AM62" s="36" t="s">
        <v>110</v>
      </c>
      <c r="AN62" s="36" t="s">
        <v>111</v>
      </c>
      <c r="AO62" s="28" t="s">
        <v>80</v>
      </c>
      <c r="AP62" s="28" t="s">
        <v>81</v>
      </c>
      <c r="AQ62" s="43" t="s">
        <v>82</v>
      </c>
      <c r="AR62" s="101" t="s">
        <v>1561</v>
      </c>
      <c r="AS62" s="41" t="s">
        <v>1562</v>
      </c>
      <c r="AT62" s="41" t="s">
        <v>1563</v>
      </c>
      <c r="AU62" s="41" t="s">
        <v>85</v>
      </c>
      <c r="AV62" s="41" t="s">
        <v>1564</v>
      </c>
      <c r="AW62" s="41"/>
      <c r="AX62" s="41"/>
      <c r="AY62" s="41"/>
      <c r="AZ62" s="28" t="s">
        <v>90</v>
      </c>
      <c r="BA62" s="46" t="s">
        <v>91</v>
      </c>
      <c r="BB62" s="47"/>
      <c r="BC62" s="48" t="str">
        <f>IFERROR(VLOOKUP(AI62,'[1]BPJS-TENAGA-KERJA'!$B$3:$R$430,2,0),"")</f>
        <v/>
      </c>
      <c r="BD62" s="48" t="str">
        <f>IFERROR(VLOOKUP(C62,'[1]BPJS - KESEHATAN'!$E$3:$G$420,2,0),"")</f>
        <v/>
      </c>
      <c r="BE62" s="36" t="s">
        <v>102</v>
      </c>
      <c r="BF62" s="41" t="s">
        <v>1565</v>
      </c>
      <c r="BG62" s="65"/>
      <c r="BH62" s="83"/>
      <c r="BI62" s="83"/>
      <c r="BJ62" s="88"/>
      <c r="BK62" s="83"/>
      <c r="BL62" s="83"/>
      <c r="BM62" s="93"/>
      <c r="BN62" s="93"/>
      <c r="BO62" s="93"/>
      <c r="BP62" s="40"/>
      <c r="BQ62" s="40"/>
      <c r="BR62" s="40"/>
      <c r="BS62" s="10"/>
      <c r="BT62" s="4"/>
      <c r="BU62" s="4"/>
      <c r="BV62" s="4"/>
      <c r="BW62" s="20"/>
      <c r="BX62" s="4"/>
      <c r="BY62" s="4"/>
      <c r="BZ62" s="4"/>
      <c r="CA62" s="20"/>
      <c r="CB62" s="4"/>
      <c r="CC62" s="4"/>
      <c r="CD62" s="4"/>
    </row>
    <row r="63" spans="1:82" ht="28">
      <c r="A63" s="49" t="s">
        <v>769</v>
      </c>
      <c r="B63" s="29" t="s">
        <v>1566</v>
      </c>
      <c r="C63" s="30" t="s">
        <v>1567</v>
      </c>
      <c r="D63" s="31" t="s">
        <v>70</v>
      </c>
      <c r="E63" s="32" t="s">
        <v>1689</v>
      </c>
      <c r="F63" s="33" t="s">
        <v>1678</v>
      </c>
      <c r="G63" s="111" t="s">
        <v>1683</v>
      </c>
      <c r="H63" s="34" t="s">
        <v>1283</v>
      </c>
      <c r="I63" s="124"/>
      <c r="J63" s="124"/>
      <c r="K63" s="124"/>
      <c r="L63" s="124"/>
      <c r="M63" s="124"/>
      <c r="N63" s="124"/>
      <c r="O63" s="35">
        <v>45926</v>
      </c>
      <c r="P63" s="35">
        <v>45926</v>
      </c>
      <c r="Q63" s="36"/>
      <c r="R63" s="124"/>
      <c r="S63" s="124"/>
      <c r="T63" s="124"/>
      <c r="U63" s="124"/>
      <c r="V63" s="35">
        <v>30934</v>
      </c>
      <c r="W63" s="37">
        <v>41</v>
      </c>
      <c r="X63" s="37" t="s">
        <v>1502</v>
      </c>
      <c r="Y63" s="28" t="s">
        <v>72</v>
      </c>
      <c r="Z63" s="28" t="s">
        <v>73</v>
      </c>
      <c r="AA63" s="38" t="s">
        <v>74</v>
      </c>
      <c r="AB63" s="39" t="s">
        <v>106</v>
      </c>
      <c r="AC63" s="36" t="s">
        <v>1125</v>
      </c>
      <c r="AD63" s="36" t="s">
        <v>123</v>
      </c>
      <c r="AE63" s="40"/>
      <c r="AF63" s="124"/>
      <c r="AG63" s="124"/>
      <c r="AH63" s="124"/>
      <c r="AI63" s="41" t="s">
        <v>1568</v>
      </c>
      <c r="AJ63" s="42">
        <v>16</v>
      </c>
      <c r="AK63" s="36" t="s">
        <v>388</v>
      </c>
      <c r="AL63" s="40"/>
      <c r="AM63" s="36" t="s">
        <v>388</v>
      </c>
      <c r="AN63" s="36" t="s">
        <v>111</v>
      </c>
      <c r="AO63" s="28" t="s">
        <v>80</v>
      </c>
      <c r="AP63" s="28" t="s">
        <v>81</v>
      </c>
      <c r="AQ63" s="43" t="s">
        <v>82</v>
      </c>
      <c r="AR63" s="101" t="s">
        <v>1569</v>
      </c>
      <c r="AS63" s="41" t="s">
        <v>1570</v>
      </c>
      <c r="AT63" s="41" t="s">
        <v>1571</v>
      </c>
      <c r="AU63" s="41" t="s">
        <v>85</v>
      </c>
      <c r="AV63" s="41" t="s">
        <v>1572</v>
      </c>
      <c r="AW63" s="41" t="s">
        <v>1573</v>
      </c>
      <c r="AX63" s="41" t="s">
        <v>293</v>
      </c>
      <c r="AY63" s="41" t="s">
        <v>1574</v>
      </c>
      <c r="AZ63" s="28" t="s">
        <v>90</v>
      </c>
      <c r="BA63" s="46" t="s">
        <v>91</v>
      </c>
      <c r="BB63" s="47"/>
      <c r="BC63" s="48" t="str">
        <f>IFERROR(VLOOKUP(AI63,'[1]BPJS-TENAGA-KERJA'!$B$3:$R$430,2,0),"")</f>
        <v/>
      </c>
      <c r="BD63" s="48" t="str">
        <f>IFERROR(VLOOKUP(C63,'[1]BPJS - KESEHATAN'!$E$3:$G$420,2,0),"")</f>
        <v/>
      </c>
      <c r="BE63" s="36" t="s">
        <v>167</v>
      </c>
      <c r="BF63" s="41" t="s">
        <v>1575</v>
      </c>
      <c r="BG63" s="65"/>
      <c r="BH63" s="83"/>
      <c r="BI63" s="83"/>
      <c r="BJ63" s="88"/>
      <c r="BK63" s="83"/>
      <c r="BL63" s="83"/>
      <c r="BM63" s="93"/>
      <c r="BN63" s="93"/>
      <c r="BO63" s="93"/>
      <c r="BP63" s="40"/>
      <c r="BQ63" s="40"/>
      <c r="BR63" s="40"/>
      <c r="BS63" s="10"/>
      <c r="BT63" s="4"/>
      <c r="BU63" s="4"/>
      <c r="BV63" s="4"/>
      <c r="BW63" s="20"/>
      <c r="BX63" s="4"/>
      <c r="BY63" s="4"/>
      <c r="BZ63" s="4"/>
      <c r="CA63" s="20"/>
      <c r="CB63" s="4"/>
      <c r="CC63" s="4"/>
      <c r="CD63" s="4"/>
    </row>
    <row r="64" spans="1:82" ht="28">
      <c r="A64" s="49" t="s">
        <v>780</v>
      </c>
      <c r="B64" s="102" t="s">
        <v>1576</v>
      </c>
      <c r="C64" s="102" t="s">
        <v>425</v>
      </c>
      <c r="D64" s="31" t="s">
        <v>70</v>
      </c>
      <c r="E64" s="32" t="s">
        <v>1689</v>
      </c>
      <c r="F64" s="33" t="s">
        <v>1678</v>
      </c>
      <c r="G64" s="111" t="s">
        <v>1683</v>
      </c>
      <c r="H64" s="34" t="s">
        <v>1283</v>
      </c>
      <c r="I64" s="124"/>
      <c r="J64" s="124"/>
      <c r="K64" s="124"/>
      <c r="L64" s="124"/>
      <c r="M64" s="124"/>
      <c r="N64" s="124"/>
      <c r="O64" s="35">
        <v>45929</v>
      </c>
      <c r="P64" s="35">
        <v>45929</v>
      </c>
      <c r="Q64" s="103"/>
      <c r="R64" s="124"/>
      <c r="S64" s="124"/>
      <c r="T64" s="124"/>
      <c r="U64" s="124"/>
      <c r="V64" s="35">
        <v>30441</v>
      </c>
      <c r="W64" s="37" t="s">
        <v>780</v>
      </c>
      <c r="X64" s="37" t="s">
        <v>1577</v>
      </c>
      <c r="Y64" s="28" t="s">
        <v>72</v>
      </c>
      <c r="Z64" s="28" t="s">
        <v>73</v>
      </c>
      <c r="AA64" s="38" t="s">
        <v>74</v>
      </c>
      <c r="AB64" s="102" t="s">
        <v>242</v>
      </c>
      <c r="AC64" s="102" t="s">
        <v>1578</v>
      </c>
      <c r="AD64" s="102" t="s">
        <v>215</v>
      </c>
      <c r="AE64" s="103"/>
      <c r="AF64" s="124"/>
      <c r="AG64" s="124"/>
      <c r="AH64" s="124"/>
      <c r="AI64" s="104" t="s">
        <v>1579</v>
      </c>
      <c r="AJ64" s="42">
        <v>16</v>
      </c>
      <c r="AK64" s="102" t="s">
        <v>110</v>
      </c>
      <c r="AL64" s="103"/>
      <c r="AM64" s="102" t="s">
        <v>110</v>
      </c>
      <c r="AN64" s="102" t="s">
        <v>111</v>
      </c>
      <c r="AO64" s="102" t="s">
        <v>80</v>
      </c>
      <c r="AP64" s="102" t="s">
        <v>81</v>
      </c>
      <c r="AQ64" s="43" t="s">
        <v>82</v>
      </c>
      <c r="AR64" s="105" t="s">
        <v>1580</v>
      </c>
      <c r="AS64" s="106" t="s">
        <v>1581</v>
      </c>
      <c r="AT64" s="107" t="s">
        <v>1582</v>
      </c>
      <c r="AU64" s="107" t="s">
        <v>85</v>
      </c>
      <c r="AV64" s="107" t="s">
        <v>1583</v>
      </c>
      <c r="AW64" s="107" t="s">
        <v>1584</v>
      </c>
      <c r="AX64" s="107" t="s">
        <v>1585</v>
      </c>
      <c r="AY64" s="107" t="s">
        <v>1586</v>
      </c>
      <c r="AZ64" s="28" t="s">
        <v>90</v>
      </c>
      <c r="BA64" s="46" t="s">
        <v>91</v>
      </c>
      <c r="BB64" s="103"/>
      <c r="BC64" s="48" t="str">
        <f>IFERROR(VLOOKUP(AI64,'[1]BPJS-TENAGA-KERJA'!$B$3:$R$430,2,0),"")</f>
        <v/>
      </c>
      <c r="BD64" s="48" t="str">
        <f>IFERROR(VLOOKUP(C64,'[1]BPJS - KESEHATAN'!$E$3:$G$420,2,0),"")</f>
        <v/>
      </c>
      <c r="BE64" s="102" t="s">
        <v>102</v>
      </c>
      <c r="BF64" s="107" t="s">
        <v>1587</v>
      </c>
      <c r="BG64" s="103"/>
      <c r="BH64" s="83"/>
      <c r="BI64" s="83"/>
      <c r="BJ64" s="88"/>
      <c r="BK64" s="83"/>
      <c r="BL64" s="83"/>
      <c r="BM64" s="93"/>
      <c r="BN64" s="103"/>
      <c r="BO64" s="103"/>
      <c r="BP64" s="40"/>
      <c r="BQ64" s="40"/>
      <c r="BR64" s="40"/>
      <c r="BS64" s="10"/>
      <c r="BT64" s="4"/>
      <c r="BU64" s="4"/>
      <c r="BV64" s="4"/>
      <c r="BW64" s="20"/>
      <c r="BX64" s="4"/>
      <c r="BY64" s="4"/>
      <c r="BZ64" s="4"/>
      <c r="CA64" s="20"/>
      <c r="CB64" s="4"/>
      <c r="CC64" s="4"/>
      <c r="CD64" s="4"/>
    </row>
    <row r="65" spans="1:82" ht="28">
      <c r="A65" s="49" t="s">
        <v>787</v>
      </c>
      <c r="B65" s="102" t="s">
        <v>1588</v>
      </c>
      <c r="C65" s="102" t="s">
        <v>199</v>
      </c>
      <c r="D65" s="31" t="s">
        <v>70</v>
      </c>
      <c r="E65" s="32" t="s">
        <v>1689</v>
      </c>
      <c r="F65" s="33" t="s">
        <v>1678</v>
      </c>
      <c r="G65" s="111" t="s">
        <v>1683</v>
      </c>
      <c r="H65" s="34" t="s">
        <v>1283</v>
      </c>
      <c r="I65" s="124"/>
      <c r="J65" s="124"/>
      <c r="K65" s="124"/>
      <c r="L65" s="124"/>
      <c r="M65" s="124"/>
      <c r="N65" s="124"/>
      <c r="O65" s="35">
        <v>45929</v>
      </c>
      <c r="P65" s="35">
        <v>45929</v>
      </c>
      <c r="Q65" s="103"/>
      <c r="R65" s="124"/>
      <c r="S65" s="124"/>
      <c r="T65" s="124"/>
      <c r="U65" s="124"/>
      <c r="V65" s="35">
        <v>29641</v>
      </c>
      <c r="W65" s="37" t="s">
        <v>791</v>
      </c>
      <c r="X65" s="37" t="s">
        <v>1589</v>
      </c>
      <c r="Y65" s="28" t="s">
        <v>72</v>
      </c>
      <c r="Z65" s="28" t="s">
        <v>73</v>
      </c>
      <c r="AA65" s="38" t="s">
        <v>74</v>
      </c>
      <c r="AB65" s="102" t="s">
        <v>106</v>
      </c>
      <c r="AC65" s="102" t="s">
        <v>108</v>
      </c>
      <c r="AD65" s="102" t="s">
        <v>123</v>
      </c>
      <c r="AE65" s="103"/>
      <c r="AF65" s="124"/>
      <c r="AG65" s="124"/>
      <c r="AH65" s="124"/>
      <c r="AI65" s="102" t="s">
        <v>1590</v>
      </c>
      <c r="AJ65" s="42">
        <v>16</v>
      </c>
      <c r="AK65" s="102" t="s">
        <v>650</v>
      </c>
      <c r="AL65" s="103"/>
      <c r="AM65" s="102" t="s">
        <v>650</v>
      </c>
      <c r="AN65" s="102" t="s">
        <v>253</v>
      </c>
      <c r="AO65" s="102" t="s">
        <v>80</v>
      </c>
      <c r="AP65" s="102" t="s">
        <v>81</v>
      </c>
      <c r="AQ65" s="43" t="s">
        <v>82</v>
      </c>
      <c r="AR65" s="101" t="s">
        <v>1591</v>
      </c>
      <c r="AS65" s="107" t="s">
        <v>1592</v>
      </c>
      <c r="AT65" s="107" t="s">
        <v>1593</v>
      </c>
      <c r="AU65" s="107" t="s">
        <v>132</v>
      </c>
      <c r="AV65" s="107" t="s">
        <v>1594</v>
      </c>
      <c r="AW65" s="107" t="s">
        <v>1595</v>
      </c>
      <c r="AX65" s="107" t="s">
        <v>132</v>
      </c>
      <c r="AY65" s="107" t="s">
        <v>1596</v>
      </c>
      <c r="AZ65" s="28" t="s">
        <v>90</v>
      </c>
      <c r="BA65" s="46" t="s">
        <v>91</v>
      </c>
      <c r="BB65" s="103"/>
      <c r="BC65" s="48" t="str">
        <f>IFERROR(VLOOKUP(AI65,'[1]BPJS-TENAGA-KERJA'!$B$3:$R$430,2,0),"")</f>
        <v/>
      </c>
      <c r="BD65" s="48" t="str">
        <f>IFERROR(VLOOKUP(C65,'[1]BPJS - KESEHATAN'!$E$3:$G$420,2,0),"")</f>
        <v/>
      </c>
      <c r="BE65" s="102" t="s">
        <v>116</v>
      </c>
      <c r="BF65" s="107" t="s">
        <v>1597</v>
      </c>
      <c r="BG65" s="103"/>
      <c r="BH65" s="83"/>
      <c r="BI65" s="83"/>
      <c r="BJ65" s="88"/>
      <c r="BK65" s="83"/>
      <c r="BL65" s="83"/>
      <c r="BM65" s="93"/>
      <c r="BN65" s="103"/>
      <c r="BO65" s="103"/>
      <c r="BP65" s="40"/>
      <c r="BQ65" s="40"/>
      <c r="BR65" s="40"/>
      <c r="BS65" s="10"/>
      <c r="BT65" s="4"/>
      <c r="BU65" s="4"/>
      <c r="BV65" s="4"/>
      <c r="BW65" s="20"/>
      <c r="BX65" s="4"/>
      <c r="BY65" s="4"/>
      <c r="BZ65" s="4"/>
      <c r="CA65" s="20"/>
      <c r="CB65" s="4"/>
      <c r="CC65" s="4"/>
      <c r="CD65" s="4"/>
    </row>
    <row r="66" spans="1:82" ht="28">
      <c r="A66" s="49" t="s">
        <v>791</v>
      </c>
      <c r="B66" s="102" t="s">
        <v>1598</v>
      </c>
      <c r="C66" s="102" t="s">
        <v>1599</v>
      </c>
      <c r="D66" s="31" t="s">
        <v>70</v>
      </c>
      <c r="E66" s="32" t="s">
        <v>1689</v>
      </c>
      <c r="F66" s="33" t="s">
        <v>1678</v>
      </c>
      <c r="G66" s="111" t="s">
        <v>1683</v>
      </c>
      <c r="H66" s="34" t="s">
        <v>1283</v>
      </c>
      <c r="I66" s="124"/>
      <c r="J66" s="124"/>
      <c r="K66" s="124"/>
      <c r="L66" s="124"/>
      <c r="M66" s="124"/>
      <c r="N66" s="124"/>
      <c r="O66" s="35">
        <v>45929</v>
      </c>
      <c r="P66" s="35">
        <v>45929</v>
      </c>
      <c r="Q66" s="103"/>
      <c r="R66" s="124"/>
      <c r="S66" s="124"/>
      <c r="T66" s="124"/>
      <c r="U66" s="124"/>
      <c r="V66" s="35">
        <v>37867</v>
      </c>
      <c r="W66" s="37" t="s">
        <v>609</v>
      </c>
      <c r="X66" s="37" t="s">
        <v>1600</v>
      </c>
      <c r="Y66" s="28" t="s">
        <v>72</v>
      </c>
      <c r="Z66" s="28" t="s">
        <v>73</v>
      </c>
      <c r="AA66" s="38" t="s">
        <v>74</v>
      </c>
      <c r="AB66" s="102" t="s">
        <v>242</v>
      </c>
      <c r="AC66" s="102" t="s">
        <v>489</v>
      </c>
      <c r="AD66" s="102" t="s">
        <v>215</v>
      </c>
      <c r="AE66" s="103"/>
      <c r="AF66" s="124"/>
      <c r="AG66" s="124"/>
      <c r="AH66" s="124"/>
      <c r="AI66" s="102" t="s">
        <v>1601</v>
      </c>
      <c r="AJ66" s="42">
        <v>16</v>
      </c>
      <c r="AK66" s="102" t="s">
        <v>541</v>
      </c>
      <c r="AL66" s="103"/>
      <c r="AM66" s="102" t="s">
        <v>541</v>
      </c>
      <c r="AN66" s="102" t="s">
        <v>126</v>
      </c>
      <c r="AO66" s="102" t="s">
        <v>80</v>
      </c>
      <c r="AP66" s="102" t="s">
        <v>81</v>
      </c>
      <c r="AQ66" s="43" t="s">
        <v>82</v>
      </c>
      <c r="AR66" s="107"/>
      <c r="AS66" s="107"/>
      <c r="AT66" s="107"/>
      <c r="AU66" s="107"/>
      <c r="AV66" s="107"/>
      <c r="AW66" s="107"/>
      <c r="AX66" s="107"/>
      <c r="AY66" s="107"/>
      <c r="AZ66" s="28" t="s">
        <v>90</v>
      </c>
      <c r="BA66" s="46" t="s">
        <v>91</v>
      </c>
      <c r="BB66" s="103"/>
      <c r="BC66" s="48" t="str">
        <f>IFERROR(VLOOKUP(AI66,'[1]BPJS-TENAGA-KERJA'!$B$3:$R$430,2,0),"")</f>
        <v/>
      </c>
      <c r="BD66" s="48" t="str">
        <f>IFERROR(VLOOKUP(C66,'[1]BPJS - KESEHATAN'!$E$3:$G$420,2,0),"")</f>
        <v/>
      </c>
      <c r="BE66" s="102" t="s">
        <v>116</v>
      </c>
      <c r="BF66" s="108"/>
      <c r="BG66" s="103"/>
      <c r="BH66" s="83"/>
      <c r="BI66" s="83"/>
      <c r="BJ66" s="88"/>
      <c r="BK66" s="83"/>
      <c r="BL66" s="83"/>
      <c r="BM66" s="93"/>
      <c r="BN66" s="103"/>
      <c r="BO66" s="103"/>
      <c r="BP66" s="40"/>
      <c r="BQ66" s="40"/>
      <c r="BR66" s="40"/>
      <c r="BS66" s="10"/>
      <c r="BT66" s="4"/>
      <c r="BU66" s="4"/>
      <c r="BV66" s="4"/>
      <c r="BW66" s="20"/>
      <c r="BX66" s="4"/>
      <c r="BY66" s="4"/>
      <c r="BZ66" s="4"/>
      <c r="CA66" s="20"/>
      <c r="CB66" s="4"/>
      <c r="CC66" s="4"/>
      <c r="CD66" s="4"/>
    </row>
    <row r="67" spans="1:82" ht="28">
      <c r="A67" s="49" t="s">
        <v>800</v>
      </c>
      <c r="B67" s="102" t="s">
        <v>1602</v>
      </c>
      <c r="C67" s="102" t="s">
        <v>1603</v>
      </c>
      <c r="D67" s="31" t="s">
        <v>70</v>
      </c>
      <c r="E67" s="32" t="s">
        <v>1689</v>
      </c>
      <c r="F67" s="33" t="s">
        <v>1678</v>
      </c>
      <c r="G67" s="111" t="s">
        <v>1683</v>
      </c>
      <c r="H67" s="34" t="s">
        <v>1283</v>
      </c>
      <c r="I67" s="124"/>
      <c r="J67" s="124"/>
      <c r="K67" s="124"/>
      <c r="L67" s="124"/>
      <c r="M67" s="124"/>
      <c r="N67" s="124"/>
      <c r="O67" s="35">
        <v>45929</v>
      </c>
      <c r="P67" s="35">
        <v>45929</v>
      </c>
      <c r="Q67" s="103"/>
      <c r="R67" s="124"/>
      <c r="S67" s="124"/>
      <c r="T67" s="124"/>
      <c r="U67" s="124"/>
      <c r="V67" s="35">
        <v>37188</v>
      </c>
      <c r="W67" s="37" t="s">
        <v>627</v>
      </c>
      <c r="X67" s="37" t="s">
        <v>1604</v>
      </c>
      <c r="Y67" s="28" t="s">
        <v>72</v>
      </c>
      <c r="Z67" s="28" t="s">
        <v>73</v>
      </c>
      <c r="AA67" s="38" t="s">
        <v>74</v>
      </c>
      <c r="AB67" s="102" t="s">
        <v>106</v>
      </c>
      <c r="AC67" s="102" t="s">
        <v>426</v>
      </c>
      <c r="AD67" s="102" t="s">
        <v>123</v>
      </c>
      <c r="AE67" s="103"/>
      <c r="AF67" s="124"/>
      <c r="AG67" s="124"/>
      <c r="AH67" s="124"/>
      <c r="AI67" s="102" t="s">
        <v>1605</v>
      </c>
      <c r="AJ67" s="42">
        <v>16</v>
      </c>
      <c r="AK67" s="102" t="s">
        <v>541</v>
      </c>
      <c r="AL67" s="103"/>
      <c r="AM67" s="102" t="s">
        <v>541</v>
      </c>
      <c r="AN67" s="102" t="s">
        <v>126</v>
      </c>
      <c r="AO67" s="102" t="s">
        <v>80</v>
      </c>
      <c r="AP67" s="102" t="s">
        <v>81</v>
      </c>
      <c r="AQ67" s="43" t="s">
        <v>82</v>
      </c>
      <c r="AR67" s="107"/>
      <c r="AS67" s="107"/>
      <c r="AT67" s="107"/>
      <c r="AU67" s="107"/>
      <c r="AV67" s="107"/>
      <c r="AW67" s="107"/>
      <c r="AX67" s="107"/>
      <c r="AY67" s="107"/>
      <c r="AZ67" s="28" t="s">
        <v>90</v>
      </c>
      <c r="BA67" s="46" t="s">
        <v>91</v>
      </c>
      <c r="BB67" s="103"/>
      <c r="BC67" s="48" t="str">
        <f>IFERROR(VLOOKUP(AI67,'[1]BPJS-TENAGA-KERJA'!$B$3:$R$430,2,0),"")</f>
        <v/>
      </c>
      <c r="BD67" s="48" t="str">
        <f>IFERROR(VLOOKUP(C67,'[1]BPJS - KESEHATAN'!$E$3:$G$420,2,0),"")</f>
        <v/>
      </c>
      <c r="BE67" s="102" t="s">
        <v>167</v>
      </c>
      <c r="BF67" s="108"/>
      <c r="BG67" s="103"/>
      <c r="BH67" s="83"/>
      <c r="BI67" s="83"/>
      <c r="BJ67" s="88"/>
      <c r="BK67" s="83"/>
      <c r="BL67" s="83"/>
      <c r="BM67" s="93"/>
      <c r="BN67" s="103"/>
      <c r="BO67" s="103"/>
      <c r="BP67" s="40"/>
      <c r="BQ67" s="40"/>
      <c r="BR67" s="40"/>
      <c r="BS67" s="10"/>
      <c r="BT67" s="4"/>
      <c r="BU67" s="4"/>
      <c r="BV67" s="4"/>
      <c r="BW67" s="20"/>
      <c r="BX67" s="4"/>
      <c r="BY67" s="4"/>
      <c r="BZ67" s="4"/>
      <c r="CA67" s="20"/>
      <c r="CB67" s="4"/>
      <c r="CC67" s="4"/>
      <c r="CD67" s="4"/>
    </row>
    <row r="68" spans="1:82" ht="28">
      <c r="A68" s="49" t="s">
        <v>811</v>
      </c>
      <c r="B68" s="102" t="s">
        <v>1606</v>
      </c>
      <c r="C68" s="102" t="s">
        <v>1607</v>
      </c>
      <c r="D68" s="31" t="s">
        <v>70</v>
      </c>
      <c r="E68" s="32" t="s">
        <v>1689</v>
      </c>
      <c r="F68" s="33" t="s">
        <v>1678</v>
      </c>
      <c r="G68" s="111" t="s">
        <v>1683</v>
      </c>
      <c r="H68" s="34" t="s">
        <v>1283</v>
      </c>
      <c r="I68" s="124"/>
      <c r="J68" s="124"/>
      <c r="K68" s="124"/>
      <c r="L68" s="124"/>
      <c r="M68" s="124"/>
      <c r="N68" s="124"/>
      <c r="O68" s="35">
        <v>45929</v>
      </c>
      <c r="P68" s="35">
        <v>45929</v>
      </c>
      <c r="Q68" s="103"/>
      <c r="R68" s="124"/>
      <c r="S68" s="124"/>
      <c r="T68" s="124"/>
      <c r="U68" s="124"/>
      <c r="V68" s="35">
        <v>29763</v>
      </c>
      <c r="W68" s="37" t="s">
        <v>791</v>
      </c>
      <c r="X68" s="37" t="s">
        <v>1608</v>
      </c>
      <c r="Y68" s="28" t="s">
        <v>72</v>
      </c>
      <c r="Z68" s="28" t="s">
        <v>73</v>
      </c>
      <c r="AA68" s="38" t="s">
        <v>74</v>
      </c>
      <c r="AB68" s="102" t="s">
        <v>106</v>
      </c>
      <c r="AC68" s="102" t="s">
        <v>730</v>
      </c>
      <c r="AD68" s="102" t="s">
        <v>123</v>
      </c>
      <c r="AE68" s="103"/>
      <c r="AF68" s="124"/>
      <c r="AG68" s="124"/>
      <c r="AH68" s="124"/>
      <c r="AI68" s="102" t="s">
        <v>1609</v>
      </c>
      <c r="AJ68" s="42">
        <v>16</v>
      </c>
      <c r="AK68" s="102" t="s">
        <v>541</v>
      </c>
      <c r="AL68" s="103"/>
      <c r="AM68" s="102" t="s">
        <v>541</v>
      </c>
      <c r="AN68" s="102" t="s">
        <v>126</v>
      </c>
      <c r="AO68" s="102" t="s">
        <v>80</v>
      </c>
      <c r="AP68" s="102" t="s">
        <v>81</v>
      </c>
      <c r="AQ68" s="43" t="s">
        <v>82</v>
      </c>
      <c r="AR68" s="107"/>
      <c r="AS68" s="107"/>
      <c r="AT68" s="107"/>
      <c r="AU68" s="107"/>
      <c r="AV68" s="107"/>
      <c r="AW68" s="107"/>
      <c r="AX68" s="107"/>
      <c r="AY68" s="107"/>
      <c r="AZ68" s="28" t="s">
        <v>90</v>
      </c>
      <c r="BA68" s="46" t="s">
        <v>91</v>
      </c>
      <c r="BB68" s="103"/>
      <c r="BC68" s="48">
        <f>IFERROR(VLOOKUP(AI68,'[1]BPJS-TENAGA-KERJA'!$B$3:$R$430,2,0),"")</f>
        <v>25130126979</v>
      </c>
      <c r="BD68" s="48" t="str">
        <f>IFERROR(VLOOKUP(C68,'[1]BPJS - KESEHATAN'!$E$3:$G$420,2,0),"")</f>
        <v/>
      </c>
      <c r="BE68" s="102" t="s">
        <v>102</v>
      </c>
      <c r="BF68" s="108"/>
      <c r="BG68" s="103"/>
      <c r="BH68" s="83"/>
      <c r="BI68" s="83"/>
      <c r="BJ68" s="88"/>
      <c r="BK68" s="83"/>
      <c r="BL68" s="83"/>
      <c r="BM68" s="93"/>
      <c r="BN68" s="103"/>
      <c r="BO68" s="103"/>
      <c r="BP68" s="40"/>
      <c r="BQ68" s="40"/>
      <c r="BR68" s="40"/>
      <c r="BS68" s="10"/>
      <c r="BT68" s="4"/>
      <c r="BU68" s="4"/>
      <c r="BV68" s="4"/>
      <c r="BW68" s="20"/>
      <c r="BX68" s="4"/>
      <c r="BY68" s="4"/>
      <c r="BZ68" s="4"/>
      <c r="CA68" s="20"/>
      <c r="CB68" s="4"/>
      <c r="CC68" s="4"/>
      <c r="CD68" s="4"/>
    </row>
    <row r="69" spans="1:82" ht="28">
      <c r="A69" s="49" t="s">
        <v>815</v>
      </c>
      <c r="B69" s="102" t="s">
        <v>1610</v>
      </c>
      <c r="C69" s="102" t="s">
        <v>1611</v>
      </c>
      <c r="D69" s="31" t="s">
        <v>70</v>
      </c>
      <c r="E69" s="32" t="s">
        <v>1689</v>
      </c>
      <c r="F69" s="33" t="s">
        <v>1678</v>
      </c>
      <c r="G69" s="111" t="s">
        <v>1683</v>
      </c>
      <c r="H69" s="34" t="s">
        <v>1283</v>
      </c>
      <c r="I69" s="124"/>
      <c r="J69" s="124"/>
      <c r="K69" s="124"/>
      <c r="L69" s="124"/>
      <c r="M69" s="124"/>
      <c r="N69" s="124"/>
      <c r="O69" s="35">
        <v>45929</v>
      </c>
      <c r="P69" s="35">
        <v>45929</v>
      </c>
      <c r="Q69" s="103"/>
      <c r="R69" s="124"/>
      <c r="S69" s="124"/>
      <c r="T69" s="124"/>
      <c r="U69" s="124"/>
      <c r="V69" s="35">
        <v>34684</v>
      </c>
      <c r="W69" s="37" t="s">
        <v>678</v>
      </c>
      <c r="X69" s="37" t="s">
        <v>1612</v>
      </c>
      <c r="Y69" s="28" t="s">
        <v>72</v>
      </c>
      <c r="Z69" s="28" t="s">
        <v>73</v>
      </c>
      <c r="AA69" s="38" t="s">
        <v>74</v>
      </c>
      <c r="AB69" s="102" t="s">
        <v>106</v>
      </c>
      <c r="AC69" s="102" t="s">
        <v>107</v>
      </c>
      <c r="AD69" s="102" t="s">
        <v>123</v>
      </c>
      <c r="AE69" s="103"/>
      <c r="AF69" s="124"/>
      <c r="AG69" s="124"/>
      <c r="AH69" s="124"/>
      <c r="AI69" s="102" t="s">
        <v>1613</v>
      </c>
      <c r="AJ69" s="42">
        <v>16</v>
      </c>
      <c r="AK69" s="102" t="s">
        <v>625</v>
      </c>
      <c r="AL69" s="103"/>
      <c r="AM69" s="102" t="s">
        <v>625</v>
      </c>
      <c r="AN69" s="102" t="s">
        <v>253</v>
      </c>
      <c r="AO69" s="102" t="s">
        <v>80</v>
      </c>
      <c r="AP69" s="102" t="s">
        <v>81</v>
      </c>
      <c r="AQ69" s="43" t="s">
        <v>82</v>
      </c>
      <c r="AR69" s="101" t="s">
        <v>1614</v>
      </c>
      <c r="AS69" s="107" t="s">
        <v>1615</v>
      </c>
      <c r="AT69" s="107" t="s">
        <v>1616</v>
      </c>
      <c r="AU69" s="107" t="s">
        <v>1585</v>
      </c>
      <c r="AV69" s="107" t="s">
        <v>1617</v>
      </c>
      <c r="AW69" s="107" t="s">
        <v>1618</v>
      </c>
      <c r="AX69" s="107" t="s">
        <v>165</v>
      </c>
      <c r="AY69" s="107" t="s">
        <v>1619</v>
      </c>
      <c r="AZ69" s="28" t="s">
        <v>90</v>
      </c>
      <c r="BA69" s="46" t="s">
        <v>91</v>
      </c>
      <c r="BB69" s="103"/>
      <c r="BC69" s="48">
        <f>IFERROR(VLOOKUP(AI69,'[1]BPJS-TENAGA-KERJA'!$B$3:$R$430,2,0),"")</f>
        <v>25130127449</v>
      </c>
      <c r="BD69" s="48" t="str">
        <f>IFERROR(VLOOKUP(C69,'[1]BPJS - KESEHATAN'!$E$3:$G$420,2,0),"")</f>
        <v/>
      </c>
      <c r="BE69" s="102" t="s">
        <v>102</v>
      </c>
      <c r="BF69" s="107" t="s">
        <v>1620</v>
      </c>
      <c r="BG69" s="103"/>
      <c r="BH69" s="83"/>
      <c r="BI69" s="83"/>
      <c r="BJ69" s="88"/>
      <c r="BK69" s="83"/>
      <c r="BL69" s="83"/>
      <c r="BM69" s="93"/>
      <c r="BN69" s="103"/>
      <c r="BO69" s="103"/>
      <c r="BP69" s="40"/>
      <c r="BQ69" s="40"/>
      <c r="BR69" s="40"/>
      <c r="BS69" s="10"/>
      <c r="BT69" s="4"/>
      <c r="BU69" s="4"/>
      <c r="BV69" s="4"/>
      <c r="BW69" s="20"/>
      <c r="BX69" s="4"/>
      <c r="BY69" s="4"/>
      <c r="BZ69" s="4"/>
      <c r="CA69" s="20"/>
      <c r="CB69" s="4"/>
      <c r="CC69" s="4"/>
      <c r="CD69" s="4"/>
    </row>
    <row r="70" spans="1:82" ht="28">
      <c r="A70" s="49" t="s">
        <v>820</v>
      </c>
      <c r="B70" s="102" t="s">
        <v>1621</v>
      </c>
      <c r="C70" s="102" t="s">
        <v>1622</v>
      </c>
      <c r="D70" s="31" t="s">
        <v>70</v>
      </c>
      <c r="E70" s="32" t="s">
        <v>1689</v>
      </c>
      <c r="F70" s="33" t="s">
        <v>1678</v>
      </c>
      <c r="G70" s="111" t="s">
        <v>1683</v>
      </c>
      <c r="H70" s="34" t="s">
        <v>1283</v>
      </c>
      <c r="I70" s="124"/>
      <c r="J70" s="124"/>
      <c r="K70" s="124"/>
      <c r="L70" s="124"/>
      <c r="M70" s="124"/>
      <c r="N70" s="124"/>
      <c r="O70" s="35">
        <v>45929</v>
      </c>
      <c r="P70" s="35">
        <v>45929</v>
      </c>
      <c r="Q70" s="103"/>
      <c r="R70" s="124"/>
      <c r="S70" s="124"/>
      <c r="T70" s="124"/>
      <c r="U70" s="124"/>
      <c r="V70" s="35">
        <v>33100</v>
      </c>
      <c r="W70" s="37" t="s">
        <v>727</v>
      </c>
      <c r="X70" s="37" t="s">
        <v>1623</v>
      </c>
      <c r="Y70" s="28" t="s">
        <v>72</v>
      </c>
      <c r="Z70" s="28" t="s">
        <v>73</v>
      </c>
      <c r="AA70" s="38" t="s">
        <v>74</v>
      </c>
      <c r="AB70" s="102" t="s">
        <v>106</v>
      </c>
      <c r="AC70" s="102" t="s">
        <v>1624</v>
      </c>
      <c r="AD70" s="102" t="s">
        <v>123</v>
      </c>
      <c r="AE70" s="103"/>
      <c r="AF70" s="124"/>
      <c r="AG70" s="124"/>
      <c r="AH70" s="124"/>
      <c r="AI70" s="102" t="s">
        <v>1625</v>
      </c>
      <c r="AJ70" s="42">
        <v>16</v>
      </c>
      <c r="AK70" s="102" t="s">
        <v>428</v>
      </c>
      <c r="AL70" s="103"/>
      <c r="AM70" s="102" t="s">
        <v>428</v>
      </c>
      <c r="AN70" s="102" t="s">
        <v>126</v>
      </c>
      <c r="AO70" s="102" t="s">
        <v>80</v>
      </c>
      <c r="AP70" s="102" t="s">
        <v>81</v>
      </c>
      <c r="AQ70" s="43" t="s">
        <v>82</v>
      </c>
      <c r="AR70" s="107"/>
      <c r="AS70" s="107"/>
      <c r="AT70" s="107"/>
      <c r="AU70" s="107"/>
      <c r="AV70" s="107"/>
      <c r="AW70" s="107"/>
      <c r="AX70" s="107"/>
      <c r="AY70" s="107"/>
      <c r="AZ70" s="28" t="s">
        <v>90</v>
      </c>
      <c r="BA70" s="46" t="s">
        <v>91</v>
      </c>
      <c r="BB70" s="103"/>
      <c r="BC70" s="48">
        <f>IFERROR(VLOOKUP(AI70,'[1]BPJS-TENAGA-KERJA'!$B$3:$R$430,2,0),"")</f>
        <v>25130127787</v>
      </c>
      <c r="BD70" s="48" t="str">
        <f>IFERROR(VLOOKUP(C70,'[1]BPJS - KESEHATAN'!$E$3:$G$420,2,0),"")</f>
        <v/>
      </c>
      <c r="BE70" s="102" t="s">
        <v>167</v>
      </c>
      <c r="BF70" s="108"/>
      <c r="BG70" s="103"/>
      <c r="BH70" s="83"/>
      <c r="BI70" s="83"/>
      <c r="BJ70" s="88"/>
      <c r="BK70" s="83"/>
      <c r="BL70" s="83"/>
      <c r="BM70" s="93"/>
      <c r="BN70" s="103"/>
      <c r="BO70" s="103"/>
      <c r="BP70" s="40"/>
      <c r="BQ70" s="40"/>
      <c r="BR70" s="40"/>
      <c r="BS70" s="10"/>
      <c r="BT70" s="4"/>
      <c r="BU70" s="4"/>
      <c r="BV70" s="4"/>
      <c r="BW70" s="20"/>
      <c r="BX70" s="4"/>
      <c r="BY70" s="4"/>
      <c r="BZ70" s="4"/>
      <c r="CA70" s="20"/>
      <c r="CB70" s="4"/>
      <c r="CC70" s="4"/>
      <c r="CD70" s="4"/>
    </row>
    <row r="71" spans="1:82" ht="28">
      <c r="A71" s="49" t="s">
        <v>832</v>
      </c>
      <c r="B71" s="102" t="s">
        <v>1626</v>
      </c>
      <c r="C71" s="102" t="s">
        <v>1627</v>
      </c>
      <c r="D71" s="31" t="s">
        <v>70</v>
      </c>
      <c r="E71" s="32" t="s">
        <v>1689</v>
      </c>
      <c r="F71" s="33" t="s">
        <v>1678</v>
      </c>
      <c r="G71" s="111" t="s">
        <v>1683</v>
      </c>
      <c r="H71" s="34" t="s">
        <v>1283</v>
      </c>
      <c r="I71" s="124"/>
      <c r="J71" s="124"/>
      <c r="K71" s="124"/>
      <c r="L71" s="124"/>
      <c r="M71" s="124"/>
      <c r="N71" s="124"/>
      <c r="O71" s="35">
        <v>45929</v>
      </c>
      <c r="P71" s="35">
        <v>45929</v>
      </c>
      <c r="Q71" s="103"/>
      <c r="R71" s="124"/>
      <c r="S71" s="124"/>
      <c r="T71" s="124"/>
      <c r="U71" s="124"/>
      <c r="V71" s="35">
        <v>36982</v>
      </c>
      <c r="W71" s="37">
        <v>24</v>
      </c>
      <c r="X71" s="37" t="s">
        <v>1628</v>
      </c>
      <c r="Y71" s="28" t="s">
        <v>72</v>
      </c>
      <c r="Z71" s="28" t="s">
        <v>73</v>
      </c>
      <c r="AA71" s="38" t="s">
        <v>74</v>
      </c>
      <c r="AB71" s="102" t="s">
        <v>106</v>
      </c>
      <c r="AC71" s="102" t="s">
        <v>426</v>
      </c>
      <c r="AD71" s="102" t="s">
        <v>123</v>
      </c>
      <c r="AE71" s="103"/>
      <c r="AF71" s="124"/>
      <c r="AG71" s="124"/>
      <c r="AH71" s="124"/>
      <c r="AI71" s="102" t="s">
        <v>1629</v>
      </c>
      <c r="AJ71" s="42">
        <v>16</v>
      </c>
      <c r="AK71" s="102" t="s">
        <v>541</v>
      </c>
      <c r="AL71" s="103"/>
      <c r="AM71" s="102" t="s">
        <v>541</v>
      </c>
      <c r="AN71" s="102" t="s">
        <v>126</v>
      </c>
      <c r="AO71" s="102" t="s">
        <v>80</v>
      </c>
      <c r="AP71" s="102" t="s">
        <v>81</v>
      </c>
      <c r="AQ71" s="43" t="s">
        <v>82</v>
      </c>
      <c r="AR71" s="107"/>
      <c r="AS71" s="107" t="s">
        <v>1630</v>
      </c>
      <c r="AT71" s="107" t="s">
        <v>1631</v>
      </c>
      <c r="AU71" s="107" t="s">
        <v>88</v>
      </c>
      <c r="AV71" s="107" t="s">
        <v>1632</v>
      </c>
      <c r="AW71" s="107" t="s">
        <v>1633</v>
      </c>
      <c r="AX71" s="107" t="s">
        <v>88</v>
      </c>
      <c r="AY71" s="107" t="s">
        <v>1634</v>
      </c>
      <c r="AZ71" s="28" t="s">
        <v>90</v>
      </c>
      <c r="BA71" s="46" t="s">
        <v>91</v>
      </c>
      <c r="BB71" s="103"/>
      <c r="BC71" s="48">
        <f>IFERROR(VLOOKUP(AI71,'[1]BPJS-TENAGA-KERJA'!$B$3:$R$430,2,0),"")</f>
        <v>25130127829</v>
      </c>
      <c r="BD71" s="48" t="str">
        <f>IFERROR(VLOOKUP(C71,'[1]BPJS - KESEHATAN'!$E$3:$G$420,2,0),"")</f>
        <v/>
      </c>
      <c r="BE71" s="102" t="s">
        <v>210</v>
      </c>
      <c r="BF71" s="107" t="s">
        <v>1635</v>
      </c>
      <c r="BG71" s="103"/>
      <c r="BH71" s="83"/>
      <c r="BI71" s="83"/>
      <c r="BJ71" s="88"/>
      <c r="BK71" s="83"/>
      <c r="BL71" s="83"/>
      <c r="BM71" s="93"/>
      <c r="BN71" s="103"/>
      <c r="BO71" s="103"/>
      <c r="BP71" s="40"/>
      <c r="BQ71" s="40"/>
      <c r="BR71" s="40"/>
      <c r="BS71" s="10"/>
      <c r="BT71" s="4"/>
      <c r="BU71" s="4"/>
      <c r="BV71" s="4"/>
      <c r="BW71" s="20"/>
      <c r="BX71" s="4"/>
      <c r="BY71" s="4"/>
      <c r="BZ71" s="4"/>
      <c r="CA71" s="20"/>
      <c r="CB71" s="4"/>
      <c r="CC71" s="4"/>
      <c r="CD71" s="4"/>
    </row>
    <row r="72" spans="1:82" ht="28">
      <c r="A72" s="49" t="s">
        <v>843</v>
      </c>
      <c r="B72" s="102" t="s">
        <v>1636</v>
      </c>
      <c r="C72" s="102" t="s">
        <v>1637</v>
      </c>
      <c r="D72" s="31" t="s">
        <v>70</v>
      </c>
      <c r="E72" s="32" t="s">
        <v>1689</v>
      </c>
      <c r="F72" s="33" t="s">
        <v>1678</v>
      </c>
      <c r="G72" s="111" t="s">
        <v>1683</v>
      </c>
      <c r="H72" s="34" t="s">
        <v>1283</v>
      </c>
      <c r="I72" s="124"/>
      <c r="J72" s="124"/>
      <c r="K72" s="124"/>
      <c r="L72" s="124"/>
      <c r="M72" s="124"/>
      <c r="N72" s="124"/>
      <c r="O72" s="35">
        <v>45929</v>
      </c>
      <c r="P72" s="35">
        <v>45929</v>
      </c>
      <c r="Q72" s="103"/>
      <c r="R72" s="124"/>
      <c r="S72" s="124"/>
      <c r="T72" s="124"/>
      <c r="U72" s="124"/>
      <c r="V72" s="35">
        <v>35274</v>
      </c>
      <c r="W72" s="37" t="s">
        <v>671</v>
      </c>
      <c r="X72" s="37" t="s">
        <v>1638</v>
      </c>
      <c r="Y72" s="28" t="s">
        <v>72</v>
      </c>
      <c r="Z72" s="28" t="s">
        <v>73</v>
      </c>
      <c r="AA72" s="38" t="s">
        <v>74</v>
      </c>
      <c r="AB72" s="102" t="s">
        <v>242</v>
      </c>
      <c r="AC72" s="102" t="s">
        <v>1639</v>
      </c>
      <c r="AD72" s="102" t="s">
        <v>215</v>
      </c>
      <c r="AE72" s="103"/>
      <c r="AF72" s="124"/>
      <c r="AG72" s="124"/>
      <c r="AH72" s="124"/>
      <c r="AI72" s="102" t="s">
        <v>1640</v>
      </c>
      <c r="AJ72" s="42">
        <v>16</v>
      </c>
      <c r="AK72" s="102" t="s">
        <v>125</v>
      </c>
      <c r="AL72" s="103"/>
      <c r="AM72" s="102" t="s">
        <v>125</v>
      </c>
      <c r="AN72" s="102" t="s">
        <v>126</v>
      </c>
      <c r="AO72" s="102" t="s">
        <v>80</v>
      </c>
      <c r="AP72" s="102" t="s">
        <v>81</v>
      </c>
      <c r="AQ72" s="43" t="s">
        <v>82</v>
      </c>
      <c r="AR72" s="101" t="s">
        <v>1641</v>
      </c>
      <c r="AS72" s="107" t="s">
        <v>1642</v>
      </c>
      <c r="AT72" s="107" t="s">
        <v>1643</v>
      </c>
      <c r="AU72" s="107" t="s">
        <v>344</v>
      </c>
      <c r="AV72" s="107" t="s">
        <v>1644</v>
      </c>
      <c r="AW72" s="107" t="s">
        <v>1645</v>
      </c>
      <c r="AX72" s="107" t="s">
        <v>88</v>
      </c>
      <c r="AY72" s="107" t="s">
        <v>1646</v>
      </c>
      <c r="AZ72" s="41" t="s">
        <v>90</v>
      </c>
      <c r="BA72" s="46" t="s">
        <v>91</v>
      </c>
      <c r="BB72" s="109"/>
      <c r="BC72" s="44">
        <f>IFERROR(VLOOKUP(AI72,'[1]BPJS-TENAGA-KERJA'!$B$3:$R$430,2,0),"")</f>
        <v>25130127837</v>
      </c>
      <c r="BD72" s="44" t="str">
        <f>IFERROR(VLOOKUP(C72,'[1]BPJS - KESEHATAN'!$E$3:$G$420,2,0),"")</f>
        <v/>
      </c>
      <c r="BE72" s="102" t="s">
        <v>92</v>
      </c>
      <c r="BF72" s="107" t="s">
        <v>1647</v>
      </c>
      <c r="BG72" s="103"/>
      <c r="BH72" s="83"/>
      <c r="BI72" s="83"/>
      <c r="BJ72" s="88"/>
      <c r="BK72" s="83"/>
      <c r="BL72" s="83"/>
      <c r="BM72" s="93"/>
      <c r="BN72" s="103"/>
      <c r="BO72" s="103"/>
      <c r="BP72" s="40"/>
      <c r="BQ72" s="40"/>
      <c r="BR72" s="40"/>
      <c r="BS72" s="10"/>
      <c r="BT72" s="4"/>
      <c r="BU72" s="4"/>
      <c r="BV72" s="4"/>
      <c r="BW72" s="20"/>
      <c r="BX72" s="4"/>
      <c r="BY72" s="4"/>
      <c r="BZ72" s="4"/>
      <c r="CA72" s="20"/>
      <c r="CB72" s="4"/>
      <c r="CC72" s="4"/>
      <c r="CD72" s="4"/>
    </row>
    <row r="73" spans="1:82" ht="70">
      <c r="A73" s="49" t="s">
        <v>853</v>
      </c>
      <c r="B73" s="110" t="s">
        <v>1648</v>
      </c>
      <c r="C73" s="31" t="s">
        <v>1649</v>
      </c>
      <c r="D73" s="31" t="s">
        <v>70</v>
      </c>
      <c r="E73" s="32" t="s">
        <v>1689</v>
      </c>
      <c r="F73" s="33" t="s">
        <v>1678</v>
      </c>
      <c r="G73" s="111" t="s">
        <v>1683</v>
      </c>
      <c r="H73" s="112" t="s">
        <v>1283</v>
      </c>
      <c r="I73" s="124"/>
      <c r="J73" s="124"/>
      <c r="K73" s="124"/>
      <c r="L73" s="124"/>
      <c r="M73" s="124"/>
      <c r="N73" s="124"/>
      <c r="O73" s="35">
        <v>45941</v>
      </c>
      <c r="P73" s="35">
        <v>45941</v>
      </c>
      <c r="Q73" s="31"/>
      <c r="R73" s="124"/>
      <c r="S73" s="124"/>
      <c r="T73" s="124"/>
      <c r="U73" s="124"/>
      <c r="V73" s="35">
        <v>32316</v>
      </c>
      <c r="W73" s="37" t="s">
        <v>746</v>
      </c>
      <c r="X73" s="37" t="s">
        <v>1650</v>
      </c>
      <c r="Y73" s="28" t="s">
        <v>72</v>
      </c>
      <c r="Z73" s="28" t="s">
        <v>73</v>
      </c>
      <c r="AA73" s="113" t="s">
        <v>74</v>
      </c>
      <c r="AB73" s="110" t="s">
        <v>75</v>
      </c>
      <c r="AC73" s="31" t="s">
        <v>1651</v>
      </c>
      <c r="AD73" s="31" t="s">
        <v>1652</v>
      </c>
      <c r="AE73" s="110"/>
      <c r="AF73" s="124"/>
      <c r="AG73" s="124"/>
      <c r="AH73" s="124"/>
      <c r="AI73" s="110" t="s">
        <v>1653</v>
      </c>
      <c r="AJ73" s="42">
        <v>16</v>
      </c>
      <c r="AK73" s="31" t="s">
        <v>217</v>
      </c>
      <c r="AL73" s="110"/>
      <c r="AM73" s="110" t="s">
        <v>217</v>
      </c>
      <c r="AN73" s="31" t="s">
        <v>80</v>
      </c>
      <c r="AO73" s="31" t="s">
        <v>80</v>
      </c>
      <c r="AP73" s="110" t="s">
        <v>81</v>
      </c>
      <c r="AQ73" s="43" t="s">
        <v>82</v>
      </c>
      <c r="AR73" s="31"/>
      <c r="AS73" s="31" t="s">
        <v>1654</v>
      </c>
      <c r="AT73" s="114"/>
      <c r="AU73" s="114"/>
      <c r="AV73" s="31"/>
      <c r="AW73" s="31"/>
      <c r="AX73" s="114"/>
      <c r="AY73" s="114"/>
      <c r="AZ73" s="28" t="s">
        <v>90</v>
      </c>
      <c r="BA73" s="46" t="s">
        <v>91</v>
      </c>
      <c r="BB73" s="110"/>
      <c r="BC73" s="48" t="str">
        <f>IFERROR(VLOOKUP(AI73,'[1]BPJS-TENAGA-KERJA'!$B$3:$R$430,2,0),"")</f>
        <v/>
      </c>
      <c r="BD73" s="48" t="str">
        <f>IFERROR(VLOOKUP(C73,'[1]BPJS - KESEHATAN'!$E$3:$G$420,2,0),"")</f>
        <v/>
      </c>
      <c r="BE73" s="31" t="s">
        <v>167</v>
      </c>
      <c r="BF73" s="110"/>
      <c r="BG73" s="110"/>
      <c r="BH73" s="83"/>
      <c r="BI73" s="83"/>
      <c r="BJ73" s="88"/>
      <c r="BK73" s="83"/>
      <c r="BL73" s="83"/>
      <c r="BM73" s="93"/>
      <c r="BN73" s="110"/>
      <c r="BO73" s="110"/>
      <c r="BP73" s="40"/>
      <c r="BQ73" s="40"/>
      <c r="BR73" s="40"/>
      <c r="BS73" s="10"/>
      <c r="BT73" s="4"/>
      <c r="BU73" s="4"/>
      <c r="BV73" s="4"/>
      <c r="BW73" s="20"/>
      <c r="BX73" s="4"/>
      <c r="BY73" s="4"/>
      <c r="BZ73" s="4"/>
      <c r="CA73" s="20"/>
      <c r="CB73" s="4"/>
      <c r="CC73" s="4"/>
      <c r="CD73" s="4"/>
    </row>
    <row r="74" spans="1:82" ht="28">
      <c r="A74" s="49" t="s">
        <v>860</v>
      </c>
      <c r="B74" s="110" t="s">
        <v>1655</v>
      </c>
      <c r="C74" s="31" t="s">
        <v>1656</v>
      </c>
      <c r="D74" s="31" t="s">
        <v>70</v>
      </c>
      <c r="E74" s="32" t="s">
        <v>1689</v>
      </c>
      <c r="F74" s="33" t="s">
        <v>1678</v>
      </c>
      <c r="G74" s="111" t="s">
        <v>1683</v>
      </c>
      <c r="H74" s="112" t="s">
        <v>1283</v>
      </c>
      <c r="I74" s="124"/>
      <c r="J74" s="124"/>
      <c r="K74" s="124"/>
      <c r="L74" s="124"/>
      <c r="M74" s="124"/>
      <c r="N74" s="124"/>
      <c r="O74" s="35">
        <v>45941</v>
      </c>
      <c r="P74" s="35">
        <v>45941</v>
      </c>
      <c r="Q74" s="31"/>
      <c r="R74" s="124"/>
      <c r="S74" s="124"/>
      <c r="T74" s="124"/>
      <c r="U74" s="124"/>
      <c r="V74" s="35">
        <v>37547</v>
      </c>
      <c r="W74" s="37" t="s">
        <v>620</v>
      </c>
      <c r="X74" s="37" t="s">
        <v>1657</v>
      </c>
      <c r="Y74" s="28" t="s">
        <v>72</v>
      </c>
      <c r="Z74" s="28" t="s">
        <v>73</v>
      </c>
      <c r="AA74" s="113" t="s">
        <v>74</v>
      </c>
      <c r="AB74" s="110" t="s">
        <v>106</v>
      </c>
      <c r="AC74" s="31" t="s">
        <v>108</v>
      </c>
      <c r="AD74" s="31" t="s">
        <v>123</v>
      </c>
      <c r="AE74" s="110"/>
      <c r="AF74" s="124"/>
      <c r="AG74" s="124"/>
      <c r="AH74" s="124"/>
      <c r="AI74" s="110" t="s">
        <v>1658</v>
      </c>
      <c r="AJ74" s="42">
        <v>16</v>
      </c>
      <c r="AK74" s="31" t="s">
        <v>541</v>
      </c>
      <c r="AL74" s="110"/>
      <c r="AM74" s="110" t="s">
        <v>541</v>
      </c>
      <c r="AN74" s="31" t="s">
        <v>126</v>
      </c>
      <c r="AO74" s="31" t="s">
        <v>80</v>
      </c>
      <c r="AP74" s="110" t="s">
        <v>81</v>
      </c>
      <c r="AQ74" s="43" t="s">
        <v>82</v>
      </c>
      <c r="AR74" s="31"/>
      <c r="AS74" s="31" t="s">
        <v>1659</v>
      </c>
      <c r="AT74" s="114"/>
      <c r="AU74" s="114"/>
      <c r="AV74" s="31"/>
      <c r="AW74" s="31"/>
      <c r="AX74" s="114"/>
      <c r="AY74" s="114"/>
      <c r="AZ74" s="28" t="s">
        <v>90</v>
      </c>
      <c r="BA74" s="46" t="s">
        <v>91</v>
      </c>
      <c r="BB74" s="110"/>
      <c r="BC74" s="48" t="str">
        <f>IFERROR(VLOOKUP(AI74,'[1]BPJS-TENAGA-KERJA'!$B$3:$R$430,2,0),"")</f>
        <v/>
      </c>
      <c r="BD74" s="48" t="str">
        <f>IFERROR(VLOOKUP(C74,'[1]BPJS - KESEHATAN'!$E$3:$G$420,2,0),"")</f>
        <v/>
      </c>
      <c r="BE74" s="31" t="s">
        <v>102</v>
      </c>
      <c r="BF74" s="110"/>
      <c r="BG74" s="110"/>
      <c r="BH74" s="83"/>
      <c r="BI74" s="83"/>
      <c r="BJ74" s="88"/>
      <c r="BK74" s="83"/>
      <c r="BL74" s="83"/>
      <c r="BM74" s="93"/>
      <c r="BN74" s="110"/>
      <c r="BO74" s="110"/>
      <c r="BP74" s="40"/>
      <c r="BQ74" s="40"/>
      <c r="BR74" s="40"/>
      <c r="BS74" s="10"/>
      <c r="BT74" s="4"/>
      <c r="BU74" s="4"/>
      <c r="BV74" s="4"/>
      <c r="BW74" s="20"/>
      <c r="BX74" s="4"/>
      <c r="BY74" s="4"/>
      <c r="BZ74" s="4"/>
      <c r="CA74" s="20"/>
      <c r="CB74" s="4"/>
      <c r="CC74" s="4"/>
      <c r="CD74" s="4"/>
    </row>
    <row r="75" spans="1:82" ht="56">
      <c r="A75" s="49" t="s">
        <v>872</v>
      </c>
      <c r="B75" s="110" t="s">
        <v>1660</v>
      </c>
      <c r="C75" s="31" t="s">
        <v>1661</v>
      </c>
      <c r="D75" s="31" t="s">
        <v>70</v>
      </c>
      <c r="E75" s="32" t="s">
        <v>1689</v>
      </c>
      <c r="F75" s="33" t="s">
        <v>1678</v>
      </c>
      <c r="G75" s="111" t="s">
        <v>1683</v>
      </c>
      <c r="H75" s="112" t="s">
        <v>1283</v>
      </c>
      <c r="I75" s="124"/>
      <c r="J75" s="124"/>
      <c r="K75" s="124"/>
      <c r="L75" s="124"/>
      <c r="M75" s="124"/>
      <c r="N75" s="124"/>
      <c r="O75" s="35">
        <v>45941</v>
      </c>
      <c r="P75" s="35">
        <v>45941</v>
      </c>
      <c r="Q75" s="31"/>
      <c r="R75" s="124"/>
      <c r="S75" s="124"/>
      <c r="T75" s="124"/>
      <c r="U75" s="124"/>
      <c r="V75" s="35">
        <v>29687</v>
      </c>
      <c r="W75" s="37" t="s">
        <v>791</v>
      </c>
      <c r="X75" s="37" t="s">
        <v>1662</v>
      </c>
      <c r="Y75" s="28" t="s">
        <v>72</v>
      </c>
      <c r="Z75" s="28" t="s">
        <v>73</v>
      </c>
      <c r="AA75" s="113" t="s">
        <v>74</v>
      </c>
      <c r="AB75" s="110" t="s">
        <v>1663</v>
      </c>
      <c r="AC75" s="31" t="s">
        <v>1664</v>
      </c>
      <c r="AD75" s="31" t="s">
        <v>123</v>
      </c>
      <c r="AE75" s="110"/>
      <c r="AF75" s="124"/>
      <c r="AG75" s="124"/>
      <c r="AH75" s="124"/>
      <c r="AI75" s="110" t="s">
        <v>1665</v>
      </c>
      <c r="AJ75" s="42">
        <v>16</v>
      </c>
      <c r="AK75" s="31" t="s">
        <v>523</v>
      </c>
      <c r="AL75" s="110"/>
      <c r="AM75" s="110" t="s">
        <v>523</v>
      </c>
      <c r="AN75" s="31" t="s">
        <v>523</v>
      </c>
      <c r="AO75" s="31" t="s">
        <v>524</v>
      </c>
      <c r="AP75" s="110" t="s">
        <v>81</v>
      </c>
      <c r="AQ75" s="43" t="s">
        <v>82</v>
      </c>
      <c r="AR75" s="31"/>
      <c r="AS75" s="31" t="s">
        <v>1666</v>
      </c>
      <c r="AT75" s="114"/>
      <c r="AU75" s="114"/>
      <c r="AV75" s="31"/>
      <c r="AW75" s="31"/>
      <c r="AX75" s="114"/>
      <c r="AY75" s="114"/>
      <c r="AZ75" s="28" t="s">
        <v>90</v>
      </c>
      <c r="BA75" s="46" t="s">
        <v>91</v>
      </c>
      <c r="BB75" s="110"/>
      <c r="BC75" s="48" t="str">
        <f>IFERROR(VLOOKUP(AI75,'[1]BPJS-TENAGA-KERJA'!$B$3:$R$430,2,0),"")</f>
        <v/>
      </c>
      <c r="BD75" s="48" t="str">
        <f>IFERROR(VLOOKUP(C75,'[1]BPJS - KESEHATAN'!$E$3:$G$420,2,0),"")</f>
        <v/>
      </c>
      <c r="BE75" s="31" t="s">
        <v>196</v>
      </c>
      <c r="BF75" s="110"/>
      <c r="BG75" s="110"/>
      <c r="BH75" s="83"/>
      <c r="BI75" s="83"/>
      <c r="BJ75" s="88"/>
      <c r="BK75" s="83"/>
      <c r="BL75" s="83"/>
      <c r="BM75" s="93"/>
      <c r="BN75" s="110"/>
      <c r="BO75" s="110"/>
      <c r="BP75" s="40"/>
      <c r="BQ75" s="40"/>
      <c r="BR75" s="40"/>
      <c r="BS75" s="10"/>
      <c r="BT75" s="4"/>
      <c r="BU75" s="4"/>
      <c r="BV75" s="4"/>
      <c r="BW75" s="20"/>
      <c r="BX75" s="4"/>
      <c r="BY75" s="4"/>
      <c r="BZ75" s="4"/>
      <c r="CA75" s="20"/>
      <c r="CB75" s="4"/>
      <c r="CC75" s="4"/>
      <c r="CD75" s="4"/>
    </row>
    <row r="76" spans="1:82" ht="28">
      <c r="A76" s="49" t="s">
        <v>885</v>
      </c>
      <c r="B76" s="110" t="s">
        <v>1667</v>
      </c>
      <c r="C76" s="31" t="s">
        <v>1668</v>
      </c>
      <c r="D76" s="31" t="s">
        <v>70</v>
      </c>
      <c r="E76" s="32" t="s">
        <v>1689</v>
      </c>
      <c r="F76" s="33" t="s">
        <v>1678</v>
      </c>
      <c r="G76" s="111" t="s">
        <v>1683</v>
      </c>
      <c r="H76" s="112" t="s">
        <v>1283</v>
      </c>
      <c r="I76" s="124"/>
      <c r="J76" s="124"/>
      <c r="K76" s="124"/>
      <c r="L76" s="124"/>
      <c r="M76" s="124"/>
      <c r="N76" s="124"/>
      <c r="O76" s="35">
        <v>45941</v>
      </c>
      <c r="P76" s="35">
        <v>45941</v>
      </c>
      <c r="Q76" s="31"/>
      <c r="R76" s="124"/>
      <c r="S76" s="124"/>
      <c r="T76" s="124"/>
      <c r="U76" s="124"/>
      <c r="V76" s="35">
        <v>37694</v>
      </c>
      <c r="W76" s="37">
        <v>22</v>
      </c>
      <c r="X76" s="37" t="s">
        <v>1669</v>
      </c>
      <c r="Y76" s="28" t="s">
        <v>72</v>
      </c>
      <c r="Z76" s="28" t="s">
        <v>73</v>
      </c>
      <c r="AA76" s="113" t="s">
        <v>74</v>
      </c>
      <c r="AB76" s="110" t="s">
        <v>106</v>
      </c>
      <c r="AC76" s="31" t="s">
        <v>108</v>
      </c>
      <c r="AD76" s="31" t="s">
        <v>123</v>
      </c>
      <c r="AE76" s="110"/>
      <c r="AF76" s="124"/>
      <c r="AG76" s="124"/>
      <c r="AH76" s="124"/>
      <c r="AI76" s="110" t="s">
        <v>1670</v>
      </c>
      <c r="AJ76" s="42">
        <v>16</v>
      </c>
      <c r="AK76" s="31" t="s">
        <v>1671</v>
      </c>
      <c r="AL76" s="110"/>
      <c r="AM76" s="110" t="s">
        <v>1671</v>
      </c>
      <c r="AN76" s="31" t="s">
        <v>80</v>
      </c>
      <c r="AO76" s="31" t="s">
        <v>80</v>
      </c>
      <c r="AP76" s="110" t="s">
        <v>81</v>
      </c>
      <c r="AQ76" s="43" t="s">
        <v>82</v>
      </c>
      <c r="AR76" s="31"/>
      <c r="AS76" s="31" t="s">
        <v>1672</v>
      </c>
      <c r="AT76" s="114"/>
      <c r="AU76" s="114"/>
      <c r="AV76" s="31"/>
      <c r="AW76" s="31"/>
      <c r="AX76" s="114"/>
      <c r="AY76" s="114"/>
      <c r="AZ76" s="28" t="s">
        <v>90</v>
      </c>
      <c r="BA76" s="46" t="s">
        <v>91</v>
      </c>
      <c r="BB76" s="110"/>
      <c r="BC76" s="48" t="str">
        <f>IFERROR(VLOOKUP(AI76,'[1]BPJS-TENAGA-KERJA'!$B$3:$R$430,2,0),"")</f>
        <v/>
      </c>
      <c r="BD76" s="48" t="str">
        <f>IFERROR(VLOOKUP(C76,'[1]BPJS - KESEHATAN'!$E$3:$G$420,2,0),"")</f>
        <v/>
      </c>
      <c r="BE76" s="31" t="s">
        <v>102</v>
      </c>
      <c r="BF76" s="110"/>
      <c r="BG76" s="110"/>
      <c r="BH76" s="83"/>
      <c r="BI76" s="83"/>
      <c r="BJ76" s="88"/>
      <c r="BK76" s="83"/>
      <c r="BL76" s="83"/>
      <c r="BM76" s="93"/>
      <c r="BN76" s="110"/>
      <c r="BO76" s="110"/>
      <c r="BP76" s="40"/>
      <c r="BQ76" s="40"/>
      <c r="BR76" s="40"/>
      <c r="BS76" s="10"/>
      <c r="BT76" s="4"/>
      <c r="BU76" s="4"/>
      <c r="BV76" s="4"/>
      <c r="BW76" s="20"/>
      <c r="BX76" s="4"/>
      <c r="BY76" s="4"/>
      <c r="BZ76" s="4"/>
      <c r="CA76" s="20"/>
      <c r="CB76" s="4"/>
      <c r="CC76" s="4"/>
      <c r="CD76" s="4"/>
    </row>
    <row r="77" spans="1:82" ht="28">
      <c r="A77" s="49" t="s">
        <v>103</v>
      </c>
      <c r="B77" s="33" t="s">
        <v>1134</v>
      </c>
      <c r="C77" s="34" t="s">
        <v>1135</v>
      </c>
      <c r="D77" s="31" t="s">
        <v>70</v>
      </c>
      <c r="E77" s="32" t="s">
        <v>1689</v>
      </c>
      <c r="F77" s="33" t="s">
        <v>1678</v>
      </c>
      <c r="G77" s="111" t="s">
        <v>1683</v>
      </c>
      <c r="H77" s="34" t="s">
        <v>1687</v>
      </c>
      <c r="I77" s="124"/>
      <c r="J77" s="124"/>
      <c r="K77" s="124"/>
      <c r="L77" s="124"/>
      <c r="M77" s="124"/>
      <c r="N77" s="124"/>
      <c r="O77" s="65">
        <v>45709</v>
      </c>
      <c r="P77" s="51">
        <v>45709</v>
      </c>
      <c r="Q77" s="52"/>
      <c r="R77" s="124"/>
      <c r="S77" s="124"/>
      <c r="T77" s="124"/>
      <c r="U77" s="124"/>
      <c r="V77" s="51">
        <v>35219</v>
      </c>
      <c r="W77" s="37">
        <v>29</v>
      </c>
      <c r="X77" s="37" t="s">
        <v>96</v>
      </c>
      <c r="Y77" s="28" t="s">
        <v>72</v>
      </c>
      <c r="Z77" s="28" t="s">
        <v>73</v>
      </c>
      <c r="AA77" s="33" t="s">
        <v>74</v>
      </c>
      <c r="AB77" s="53" t="s">
        <v>106</v>
      </c>
      <c r="AC77" s="28" t="s">
        <v>426</v>
      </c>
      <c r="AD77" s="28" t="s">
        <v>123</v>
      </c>
      <c r="AE77" s="54"/>
      <c r="AF77" s="124"/>
      <c r="AG77" s="124"/>
      <c r="AH77" s="124"/>
      <c r="AI77" s="55" t="s">
        <v>1136</v>
      </c>
      <c r="AJ77" s="42">
        <v>16</v>
      </c>
      <c r="AK77" s="56" t="s">
        <v>428</v>
      </c>
      <c r="AL77" s="72"/>
      <c r="AM77" s="36" t="s">
        <v>428</v>
      </c>
      <c r="AN77" s="36" t="s">
        <v>126</v>
      </c>
      <c r="AO77" s="36" t="s">
        <v>80</v>
      </c>
      <c r="AP77" s="28" t="s">
        <v>81</v>
      </c>
      <c r="AQ77" s="43" t="s">
        <v>82</v>
      </c>
      <c r="AR77" s="28"/>
      <c r="AS77" s="41" t="s">
        <v>1137</v>
      </c>
      <c r="AT77" s="89"/>
      <c r="AU77" s="89"/>
      <c r="AV77" s="89"/>
      <c r="AW77" s="90"/>
      <c r="AX77" s="90"/>
      <c r="AY77" s="89"/>
      <c r="AZ77" s="28" t="s">
        <v>90</v>
      </c>
      <c r="BA77" s="46" t="s">
        <v>91</v>
      </c>
      <c r="BB77" s="59"/>
      <c r="BC77" s="48">
        <f>IFERROR(VLOOKUP(AI77,'[1]BPJS-TENAGA-KERJA'!$B$3:$R$430,2,0),"")</f>
        <v>25041381051</v>
      </c>
      <c r="BD77" s="48" t="str">
        <f>IFERROR(VLOOKUP(C77,'[1]BPJS - KESEHATAN'!$E$3:$G$420,2,0),"")</f>
        <v>0002827199957</v>
      </c>
      <c r="BE77" s="28" t="s">
        <v>210</v>
      </c>
      <c r="BF77" s="60"/>
      <c r="BG77" s="61"/>
      <c r="BH77" s="62" t="s">
        <v>117</v>
      </c>
      <c r="BI77" s="62" t="s">
        <v>117</v>
      </c>
      <c r="BJ77" s="13"/>
      <c r="BK77" s="13"/>
      <c r="BL77" s="11"/>
      <c r="BM77" s="16"/>
      <c r="BN77" s="5"/>
      <c r="BO77" s="24"/>
      <c r="BP77" s="5"/>
      <c r="BQ77" s="11"/>
      <c r="BR77" s="5"/>
      <c r="BS77" s="11"/>
      <c r="BT77" s="5"/>
      <c r="BU77" s="5"/>
      <c r="BV77" s="5"/>
      <c r="BW77" s="23"/>
      <c r="BX77" s="5"/>
      <c r="BY77" s="5"/>
      <c r="BZ77" s="5"/>
      <c r="CA77" s="23"/>
      <c r="CB77" s="5"/>
      <c r="CC77" s="5"/>
      <c r="CD77" s="5"/>
    </row>
    <row r="78" spans="1:82" ht="28">
      <c r="A78" s="49" t="s">
        <v>118</v>
      </c>
      <c r="B78" s="29" t="s">
        <v>1138</v>
      </c>
      <c r="C78" s="73" t="s">
        <v>920</v>
      </c>
      <c r="D78" s="31" t="s">
        <v>70</v>
      </c>
      <c r="E78" s="32" t="s">
        <v>1689</v>
      </c>
      <c r="F78" s="33" t="s">
        <v>1678</v>
      </c>
      <c r="G78" s="111" t="s">
        <v>1683</v>
      </c>
      <c r="H78" s="34" t="s">
        <v>1687</v>
      </c>
      <c r="I78" s="124"/>
      <c r="J78" s="124"/>
      <c r="K78" s="124"/>
      <c r="L78" s="124"/>
      <c r="M78" s="124"/>
      <c r="N78" s="124"/>
      <c r="O78" s="65">
        <v>45725</v>
      </c>
      <c r="P78" s="51">
        <v>45725</v>
      </c>
      <c r="Q78" s="55"/>
      <c r="R78" s="124"/>
      <c r="S78" s="124"/>
      <c r="T78" s="124"/>
      <c r="U78" s="124"/>
      <c r="V78" s="51">
        <v>31941</v>
      </c>
      <c r="W78" s="37">
        <v>38</v>
      </c>
      <c r="X78" s="37" t="s">
        <v>71</v>
      </c>
      <c r="Y78" s="28" t="s">
        <v>72</v>
      </c>
      <c r="Z78" s="28" t="s">
        <v>73</v>
      </c>
      <c r="AA78" s="38" t="s">
        <v>74</v>
      </c>
      <c r="AB78" s="53" t="s">
        <v>106</v>
      </c>
      <c r="AC78" s="28" t="s">
        <v>172</v>
      </c>
      <c r="AD78" s="28" t="s">
        <v>123</v>
      </c>
      <c r="AE78" s="66"/>
      <c r="AF78" s="124"/>
      <c r="AG78" s="124"/>
      <c r="AH78" s="124"/>
      <c r="AI78" s="55" t="s">
        <v>1139</v>
      </c>
      <c r="AJ78" s="42">
        <v>16</v>
      </c>
      <c r="AK78" s="56" t="s">
        <v>126</v>
      </c>
      <c r="AL78" s="88"/>
      <c r="AM78" s="36" t="s">
        <v>126</v>
      </c>
      <c r="AN78" s="36" t="s">
        <v>126</v>
      </c>
      <c r="AO78" s="36" t="s">
        <v>80</v>
      </c>
      <c r="AP78" s="28" t="s">
        <v>81</v>
      </c>
      <c r="AQ78" s="43" t="s">
        <v>82</v>
      </c>
      <c r="AR78" s="28" t="s">
        <v>1140</v>
      </c>
      <c r="AS78" s="41" t="s">
        <v>1141</v>
      </c>
      <c r="AT78" s="41" t="s">
        <v>1142</v>
      </c>
      <c r="AU78" s="41" t="s">
        <v>85</v>
      </c>
      <c r="AV78" s="41" t="s">
        <v>1143</v>
      </c>
      <c r="AW78" s="28" t="s">
        <v>1144</v>
      </c>
      <c r="AX78" s="28" t="s">
        <v>132</v>
      </c>
      <c r="AY78" s="41" t="s">
        <v>1145</v>
      </c>
      <c r="AZ78" s="28" t="s">
        <v>90</v>
      </c>
      <c r="BA78" s="46" t="s">
        <v>91</v>
      </c>
      <c r="BB78" s="68"/>
      <c r="BC78" s="48" t="str">
        <f>IFERROR(VLOOKUP(AI78,'[1]BPJS-TENAGA-KERJA'!$B$3:$R$430,2,0),"")</f>
        <v/>
      </c>
      <c r="BD78" s="48" t="str">
        <f>IFERROR(VLOOKUP(C78,'[1]BPJS - KESEHATAN'!$E$3:$G$420,2,0),"")</f>
        <v>0001481369782</v>
      </c>
      <c r="BE78" s="28" t="s">
        <v>92</v>
      </c>
      <c r="BF78" s="64" t="s">
        <v>1146</v>
      </c>
      <c r="BG78" s="65"/>
      <c r="BH78" s="37" t="s">
        <v>117</v>
      </c>
      <c r="BI78" s="37" t="s">
        <v>117</v>
      </c>
      <c r="BJ78" s="8"/>
      <c r="BK78" s="8"/>
      <c r="BL78" s="10"/>
      <c r="BM78" s="7"/>
      <c r="BN78" s="4"/>
      <c r="BO78" s="17"/>
      <c r="BP78" s="4"/>
      <c r="BQ78" s="10"/>
      <c r="BR78" s="4"/>
      <c r="BS78" s="10"/>
      <c r="BT78" s="4"/>
      <c r="BU78" s="4"/>
      <c r="BV78" s="4"/>
      <c r="BW78" s="20"/>
      <c r="BX78" s="4"/>
      <c r="BY78" s="4"/>
      <c r="BZ78" s="4"/>
      <c r="CA78" s="20"/>
      <c r="CB78" s="4"/>
      <c r="CC78" s="4"/>
      <c r="CD78" s="4"/>
    </row>
    <row r="79" spans="1:82" ht="28">
      <c r="A79" s="49" t="s">
        <v>135</v>
      </c>
      <c r="B79" s="29" t="s">
        <v>1147</v>
      </c>
      <c r="C79" s="77" t="s">
        <v>1148</v>
      </c>
      <c r="D79" s="31" t="s">
        <v>70</v>
      </c>
      <c r="E79" s="32" t="s">
        <v>1689</v>
      </c>
      <c r="F79" s="33" t="s">
        <v>1678</v>
      </c>
      <c r="G79" s="111" t="s">
        <v>1683</v>
      </c>
      <c r="H79" s="34" t="s">
        <v>1687</v>
      </c>
      <c r="I79" s="124"/>
      <c r="J79" s="124"/>
      <c r="K79" s="124"/>
      <c r="L79" s="124"/>
      <c r="M79" s="124"/>
      <c r="N79" s="124"/>
      <c r="O79" s="65">
        <v>45725</v>
      </c>
      <c r="P79" s="51">
        <v>45725</v>
      </c>
      <c r="Q79" s="55"/>
      <c r="R79" s="124"/>
      <c r="S79" s="124"/>
      <c r="T79" s="124"/>
      <c r="U79" s="124"/>
      <c r="V79" s="51">
        <v>37318</v>
      </c>
      <c r="W79" s="37">
        <v>23</v>
      </c>
      <c r="X79" s="37" t="s">
        <v>96</v>
      </c>
      <c r="Y79" s="28" t="s">
        <v>72</v>
      </c>
      <c r="Z79" s="28" t="s">
        <v>73</v>
      </c>
      <c r="AA79" s="38" t="s">
        <v>74</v>
      </c>
      <c r="AB79" s="53" t="s">
        <v>106</v>
      </c>
      <c r="AC79" s="28" t="s">
        <v>172</v>
      </c>
      <c r="AD79" s="28" t="s">
        <v>123</v>
      </c>
      <c r="AE79" s="66"/>
      <c r="AF79" s="124"/>
      <c r="AG79" s="124"/>
      <c r="AH79" s="124"/>
      <c r="AI79" s="55" t="s">
        <v>1149</v>
      </c>
      <c r="AJ79" s="42">
        <v>16</v>
      </c>
      <c r="AK79" s="56" t="s">
        <v>541</v>
      </c>
      <c r="AL79" s="88"/>
      <c r="AM79" s="36" t="s">
        <v>541</v>
      </c>
      <c r="AN79" s="36" t="s">
        <v>126</v>
      </c>
      <c r="AO79" s="36" t="s">
        <v>80</v>
      </c>
      <c r="AP79" s="28" t="s">
        <v>81</v>
      </c>
      <c r="AQ79" s="43" t="s">
        <v>82</v>
      </c>
      <c r="AR79" s="28"/>
      <c r="AS79" s="41" t="s">
        <v>1150</v>
      </c>
      <c r="AT79" s="41"/>
      <c r="AU79" s="41"/>
      <c r="AV79" s="41"/>
      <c r="AW79" s="28"/>
      <c r="AX79" s="28"/>
      <c r="AY79" s="41"/>
      <c r="AZ79" s="28" t="s">
        <v>90</v>
      </c>
      <c r="BA79" s="46" t="s">
        <v>91</v>
      </c>
      <c r="BB79" s="68"/>
      <c r="BC79" s="48">
        <f>IFERROR(VLOOKUP(AI79,'[1]BPJS-TENAGA-KERJA'!$B$3:$R$430,2,0),"")</f>
        <v>25041381432</v>
      </c>
      <c r="BD79" s="48" t="str">
        <f>IFERROR(VLOOKUP(C79,'[1]BPJS - KESEHATAN'!$E$3:$G$420,2,0),"")</f>
        <v>0003752377975</v>
      </c>
      <c r="BE79" s="28" t="s">
        <v>210</v>
      </c>
      <c r="BF79" s="36"/>
      <c r="BG79" s="65"/>
      <c r="BH79" s="37" t="s">
        <v>117</v>
      </c>
      <c r="BI79" s="37" t="s">
        <v>117</v>
      </c>
      <c r="BJ79" s="8"/>
      <c r="BK79" s="8"/>
      <c r="BL79" s="10"/>
      <c r="BM79" s="7"/>
      <c r="BN79" s="4"/>
      <c r="BO79" s="17"/>
      <c r="BP79" s="4"/>
      <c r="BQ79" s="10"/>
      <c r="BR79" s="4"/>
      <c r="BS79" s="10"/>
      <c r="BT79" s="4"/>
      <c r="BU79" s="4"/>
      <c r="BV79" s="4"/>
      <c r="BW79" s="20"/>
      <c r="BX79" s="4"/>
      <c r="BY79" s="4"/>
      <c r="BZ79" s="4"/>
      <c r="CA79" s="20"/>
      <c r="CB79" s="4"/>
      <c r="CC79" s="4"/>
      <c r="CD79" s="4"/>
    </row>
    <row r="80" spans="1:82" ht="28">
      <c r="A80" s="49" t="s">
        <v>148</v>
      </c>
      <c r="B80" s="29" t="s">
        <v>1151</v>
      </c>
      <c r="C80" s="73" t="s">
        <v>1152</v>
      </c>
      <c r="D80" s="31" t="s">
        <v>70</v>
      </c>
      <c r="E80" s="32" t="s">
        <v>1689</v>
      </c>
      <c r="F80" s="33" t="s">
        <v>1678</v>
      </c>
      <c r="G80" s="111" t="s">
        <v>1683</v>
      </c>
      <c r="H80" s="34" t="s">
        <v>1687</v>
      </c>
      <c r="I80" s="124"/>
      <c r="J80" s="124"/>
      <c r="K80" s="124"/>
      <c r="L80" s="124"/>
      <c r="M80" s="124"/>
      <c r="N80" s="124"/>
      <c r="O80" s="65">
        <v>45725</v>
      </c>
      <c r="P80" s="51">
        <v>45725</v>
      </c>
      <c r="Q80" s="52"/>
      <c r="R80" s="124"/>
      <c r="S80" s="124"/>
      <c r="T80" s="124"/>
      <c r="U80" s="124"/>
      <c r="V80" s="51">
        <v>35079</v>
      </c>
      <c r="W80" s="37">
        <v>29</v>
      </c>
      <c r="X80" s="37" t="s">
        <v>96</v>
      </c>
      <c r="Y80" s="28" t="s">
        <v>72</v>
      </c>
      <c r="Z80" s="28" t="s">
        <v>73</v>
      </c>
      <c r="AA80" s="38" t="s">
        <v>1153</v>
      </c>
      <c r="AB80" s="53" t="s">
        <v>184</v>
      </c>
      <c r="AC80" s="28" t="s">
        <v>1154</v>
      </c>
      <c r="AD80" s="28" t="s">
        <v>583</v>
      </c>
      <c r="AE80" s="54"/>
      <c r="AF80" s="124"/>
      <c r="AG80" s="124"/>
      <c r="AH80" s="124"/>
      <c r="AI80" s="55" t="s">
        <v>1155</v>
      </c>
      <c r="AJ80" s="42">
        <v>16</v>
      </c>
      <c r="AK80" s="56" t="s">
        <v>1156</v>
      </c>
      <c r="AL80" s="72"/>
      <c r="AM80" s="36" t="s">
        <v>1156</v>
      </c>
      <c r="AN80" s="36" t="s">
        <v>311</v>
      </c>
      <c r="AO80" s="36" t="s">
        <v>80</v>
      </c>
      <c r="AP80" s="28" t="s">
        <v>81</v>
      </c>
      <c r="AQ80" s="43" t="s">
        <v>82</v>
      </c>
      <c r="AR80" s="28"/>
      <c r="AS80" s="41" t="s">
        <v>1157</v>
      </c>
      <c r="AT80" s="89"/>
      <c r="AU80" s="89"/>
      <c r="AV80" s="89"/>
      <c r="AW80" s="90"/>
      <c r="AX80" s="90"/>
      <c r="AY80" s="89"/>
      <c r="AZ80" s="28" t="s">
        <v>90</v>
      </c>
      <c r="BA80" s="46" t="s">
        <v>91</v>
      </c>
      <c r="BB80" s="59"/>
      <c r="BC80" s="48">
        <f>IFERROR(VLOOKUP(AI80,'[1]BPJS-TENAGA-KERJA'!$B$3:$R$430,2,0),"")</f>
        <v>25041380541</v>
      </c>
      <c r="BD80" s="48" t="str">
        <f>IFERROR(VLOOKUP(C80,'[1]BPJS - KESEHATAN'!$E$3:$G$420,2,0),"")</f>
        <v>0001883079178</v>
      </c>
      <c r="BE80" s="28" t="s">
        <v>102</v>
      </c>
      <c r="BF80" s="60"/>
      <c r="BG80" s="71"/>
      <c r="BH80" s="62" t="s">
        <v>117</v>
      </c>
      <c r="BI80" s="62" t="s">
        <v>117</v>
      </c>
      <c r="BJ80" s="8"/>
      <c r="BK80" s="8"/>
      <c r="BL80" s="10"/>
      <c r="BM80" s="7"/>
      <c r="BN80" s="4"/>
      <c r="BO80" s="17"/>
      <c r="BP80" s="4"/>
      <c r="BQ80" s="10"/>
      <c r="BR80" s="4"/>
      <c r="BS80" s="10"/>
      <c r="BT80" s="4"/>
      <c r="BU80" s="4"/>
      <c r="BV80" s="4"/>
      <c r="BW80" s="20"/>
      <c r="BX80" s="4"/>
      <c r="BY80" s="4"/>
      <c r="BZ80" s="4"/>
      <c r="CA80" s="20"/>
      <c r="CB80" s="4"/>
      <c r="CC80" s="4"/>
      <c r="CD80" s="4"/>
    </row>
    <row r="81" spans="1:82" ht="28">
      <c r="A81" s="49" t="s">
        <v>153</v>
      </c>
      <c r="B81" s="29" t="s">
        <v>1158</v>
      </c>
      <c r="C81" s="73" t="s">
        <v>1159</v>
      </c>
      <c r="D81" s="31" t="s">
        <v>70</v>
      </c>
      <c r="E81" s="32" t="s">
        <v>1689</v>
      </c>
      <c r="F81" s="33" t="s">
        <v>1678</v>
      </c>
      <c r="G81" s="111" t="s">
        <v>1683</v>
      </c>
      <c r="H81" s="34" t="s">
        <v>1687</v>
      </c>
      <c r="I81" s="124"/>
      <c r="J81" s="124"/>
      <c r="K81" s="124"/>
      <c r="L81" s="124"/>
      <c r="M81" s="124"/>
      <c r="N81" s="124"/>
      <c r="O81" s="65">
        <v>45725</v>
      </c>
      <c r="P81" s="51">
        <v>45725</v>
      </c>
      <c r="Q81" s="55"/>
      <c r="R81" s="124"/>
      <c r="S81" s="124"/>
      <c r="T81" s="124"/>
      <c r="U81" s="124"/>
      <c r="V81" s="51">
        <v>37353</v>
      </c>
      <c r="W81" s="37">
        <v>23</v>
      </c>
      <c r="X81" s="37" t="s">
        <v>96</v>
      </c>
      <c r="Y81" s="28" t="s">
        <v>72</v>
      </c>
      <c r="Z81" s="28" t="s">
        <v>73</v>
      </c>
      <c r="AA81" s="38" t="s">
        <v>74</v>
      </c>
      <c r="AB81" s="53" t="s">
        <v>106</v>
      </c>
      <c r="AC81" s="28" t="s">
        <v>1160</v>
      </c>
      <c r="AD81" s="28" t="s">
        <v>123</v>
      </c>
      <c r="AE81" s="66"/>
      <c r="AF81" s="124"/>
      <c r="AG81" s="124"/>
      <c r="AH81" s="124"/>
      <c r="AI81" s="55" t="s">
        <v>1161</v>
      </c>
      <c r="AJ81" s="42">
        <v>16</v>
      </c>
      <c r="AK81" s="56" t="s">
        <v>173</v>
      </c>
      <c r="AL81" s="88"/>
      <c r="AM81" s="36" t="s">
        <v>173</v>
      </c>
      <c r="AN81" s="36" t="s">
        <v>111</v>
      </c>
      <c r="AO81" s="36" t="s">
        <v>80</v>
      </c>
      <c r="AP81" s="28" t="s">
        <v>81</v>
      </c>
      <c r="AQ81" s="43" t="s">
        <v>82</v>
      </c>
      <c r="AR81" s="80" t="s">
        <v>1162</v>
      </c>
      <c r="AS81" s="41" t="s">
        <v>1163</v>
      </c>
      <c r="AT81" s="41" t="s">
        <v>1164</v>
      </c>
      <c r="AU81" s="41" t="s">
        <v>1165</v>
      </c>
      <c r="AV81" s="41" t="s">
        <v>1166</v>
      </c>
      <c r="AW81" s="28" t="s">
        <v>1167</v>
      </c>
      <c r="AX81" s="28" t="s">
        <v>999</v>
      </c>
      <c r="AY81" s="41" t="s">
        <v>1168</v>
      </c>
      <c r="AZ81" s="28" t="s">
        <v>90</v>
      </c>
      <c r="BA81" s="46" t="s">
        <v>91</v>
      </c>
      <c r="BB81" s="68"/>
      <c r="BC81" s="48">
        <f>IFERROR(VLOOKUP(AI81,'[1]BPJS-TENAGA-KERJA'!$B$3:$R$430,2,0),"")</f>
        <v>25041381291</v>
      </c>
      <c r="BD81" s="48" t="str">
        <f>IFERROR(VLOOKUP(C81,'[1]BPJS - KESEHATAN'!$E$3:$G$420,2,0),"")</f>
        <v/>
      </c>
      <c r="BE81" s="28" t="s">
        <v>102</v>
      </c>
      <c r="BF81" s="64" t="s">
        <v>1169</v>
      </c>
      <c r="BG81" s="65"/>
      <c r="BH81" s="37" t="s">
        <v>117</v>
      </c>
      <c r="BI81" s="37" t="s">
        <v>117</v>
      </c>
      <c r="BJ81" s="8"/>
      <c r="BK81" s="8"/>
      <c r="BL81" s="10"/>
      <c r="BM81" s="7"/>
      <c r="BN81" s="4"/>
      <c r="BO81" s="17"/>
      <c r="BP81" s="4"/>
      <c r="BQ81" s="10"/>
      <c r="BR81" s="4"/>
      <c r="BS81" s="10"/>
      <c r="BT81" s="4"/>
      <c r="BU81" s="4"/>
      <c r="BV81" s="4"/>
      <c r="BW81" s="20"/>
      <c r="BX81" s="4"/>
      <c r="BY81" s="4"/>
      <c r="BZ81" s="4"/>
      <c r="CA81" s="20"/>
      <c r="CB81" s="4"/>
      <c r="CC81" s="4"/>
      <c r="CD81" s="4"/>
    </row>
    <row r="82" spans="1:82" ht="28">
      <c r="A82" s="49" t="s">
        <v>169</v>
      </c>
      <c r="B82" s="29" t="s">
        <v>1170</v>
      </c>
      <c r="C82" s="34" t="s">
        <v>1171</v>
      </c>
      <c r="D82" s="31" t="s">
        <v>70</v>
      </c>
      <c r="E82" s="32" t="s">
        <v>1689</v>
      </c>
      <c r="F82" s="33" t="s">
        <v>1678</v>
      </c>
      <c r="G82" s="111" t="s">
        <v>1683</v>
      </c>
      <c r="H82" s="34" t="s">
        <v>1687</v>
      </c>
      <c r="I82" s="124"/>
      <c r="J82" s="124"/>
      <c r="K82" s="124"/>
      <c r="L82" s="124"/>
      <c r="M82" s="124"/>
      <c r="N82" s="124"/>
      <c r="O82" s="35">
        <v>45769</v>
      </c>
      <c r="P82" s="35">
        <v>45769</v>
      </c>
      <c r="Q82" s="36"/>
      <c r="R82" s="124"/>
      <c r="S82" s="124"/>
      <c r="T82" s="124"/>
      <c r="U82" s="124"/>
      <c r="V82" s="35">
        <v>33283</v>
      </c>
      <c r="W82" s="37">
        <v>34</v>
      </c>
      <c r="X82" s="37" t="s">
        <v>71</v>
      </c>
      <c r="Y82" s="28" t="s">
        <v>72</v>
      </c>
      <c r="Z82" s="28" t="s">
        <v>73</v>
      </c>
      <c r="AA82" s="38" t="s">
        <v>74</v>
      </c>
      <c r="AB82" s="39" t="s">
        <v>556</v>
      </c>
      <c r="AC82" s="36" t="s">
        <v>1172</v>
      </c>
      <c r="AD82" s="36" t="s">
        <v>215</v>
      </c>
      <c r="AE82" s="40"/>
      <c r="AF82" s="124"/>
      <c r="AG82" s="124"/>
      <c r="AH82" s="124"/>
      <c r="AI82" s="41" t="s">
        <v>1173</v>
      </c>
      <c r="AJ82" s="42">
        <v>16</v>
      </c>
      <c r="AK82" s="36" t="s">
        <v>388</v>
      </c>
      <c r="AL82" s="40"/>
      <c r="AM82" s="36" t="s">
        <v>388</v>
      </c>
      <c r="AN82" s="36" t="s">
        <v>111</v>
      </c>
      <c r="AO82" s="28" t="s">
        <v>80</v>
      </c>
      <c r="AP82" s="28" t="s">
        <v>81</v>
      </c>
      <c r="AQ82" s="43" t="s">
        <v>82</v>
      </c>
      <c r="AR82" s="28" t="s">
        <v>1174</v>
      </c>
      <c r="AS82" s="41" t="s">
        <v>1175</v>
      </c>
      <c r="AT82" s="41" t="s">
        <v>1176</v>
      </c>
      <c r="AU82" s="41" t="s">
        <v>132</v>
      </c>
      <c r="AV82" s="41" t="s">
        <v>1177</v>
      </c>
      <c r="AW82" s="28" t="s">
        <v>1178</v>
      </c>
      <c r="AX82" s="28" t="s">
        <v>165</v>
      </c>
      <c r="AY82" s="41" t="s">
        <v>1179</v>
      </c>
      <c r="AZ82" s="28" t="s">
        <v>90</v>
      </c>
      <c r="BA82" s="46" t="s">
        <v>91</v>
      </c>
      <c r="BB82" s="47"/>
      <c r="BC82" s="48">
        <f>IFERROR(VLOOKUP(AI82,'[1]BPJS-TENAGA-KERJA'!$B$3:$R$430,2,0),"")</f>
        <v>25065370402</v>
      </c>
      <c r="BD82" s="48" t="str">
        <f>IFERROR(VLOOKUP(C82,'[1]BPJS - KESEHATAN'!$E$3:$G$420,2,0),"")</f>
        <v/>
      </c>
      <c r="BE82" s="36" t="s">
        <v>92</v>
      </c>
      <c r="BF82" s="44" t="s">
        <v>1180</v>
      </c>
      <c r="BG82" s="65"/>
      <c r="BH82" s="83"/>
      <c r="BI82" s="83"/>
      <c r="BJ82" s="8"/>
      <c r="BK82" s="8"/>
      <c r="BL82" s="10"/>
      <c r="BM82" s="7"/>
      <c r="BN82" s="4"/>
      <c r="BO82" s="17"/>
      <c r="BP82" s="4"/>
      <c r="BQ82" s="10"/>
      <c r="BR82" s="4"/>
      <c r="BS82" s="10"/>
      <c r="BT82" s="4"/>
      <c r="BU82" s="4"/>
      <c r="BV82" s="4"/>
      <c r="BW82" s="20"/>
      <c r="BX82" s="4"/>
      <c r="BY82" s="4"/>
      <c r="BZ82" s="4"/>
      <c r="CA82" s="20"/>
      <c r="CB82" s="4"/>
      <c r="CC82" s="4"/>
      <c r="CD82" s="4"/>
    </row>
    <row r="83" spans="1:82" ht="28">
      <c r="A83" s="49" t="s">
        <v>175</v>
      </c>
      <c r="B83" s="29" t="s">
        <v>1181</v>
      </c>
      <c r="C83" s="34" t="s">
        <v>1182</v>
      </c>
      <c r="D83" s="31" t="s">
        <v>70</v>
      </c>
      <c r="E83" s="32" t="s">
        <v>1689</v>
      </c>
      <c r="F83" s="33" t="s">
        <v>1678</v>
      </c>
      <c r="G83" s="111" t="s">
        <v>1683</v>
      </c>
      <c r="H83" s="34" t="s">
        <v>1687</v>
      </c>
      <c r="I83" s="124"/>
      <c r="J83" s="124"/>
      <c r="K83" s="124"/>
      <c r="L83" s="124"/>
      <c r="M83" s="124"/>
      <c r="N83" s="124"/>
      <c r="O83" s="35">
        <v>45769</v>
      </c>
      <c r="P83" s="35">
        <v>45769</v>
      </c>
      <c r="Q83" s="36"/>
      <c r="R83" s="124"/>
      <c r="S83" s="124"/>
      <c r="T83" s="124"/>
      <c r="U83" s="124"/>
      <c r="V83" s="35">
        <v>30173</v>
      </c>
      <c r="W83" s="37">
        <v>43</v>
      </c>
      <c r="X83" s="37" t="s">
        <v>121</v>
      </c>
      <c r="Y83" s="28" t="s">
        <v>72</v>
      </c>
      <c r="Z83" s="28" t="s">
        <v>73</v>
      </c>
      <c r="AA83" s="38" t="s">
        <v>74</v>
      </c>
      <c r="AB83" s="39" t="s">
        <v>106</v>
      </c>
      <c r="AC83" s="36" t="s">
        <v>1183</v>
      </c>
      <c r="AD83" s="36" t="s">
        <v>287</v>
      </c>
      <c r="AE83" s="40"/>
      <c r="AF83" s="124"/>
      <c r="AG83" s="124"/>
      <c r="AH83" s="124"/>
      <c r="AI83" s="41" t="s">
        <v>1184</v>
      </c>
      <c r="AJ83" s="42">
        <v>16</v>
      </c>
      <c r="AK83" s="36" t="s">
        <v>676</v>
      </c>
      <c r="AL83" s="40"/>
      <c r="AM83" s="36" t="s">
        <v>676</v>
      </c>
      <c r="AN83" s="36" t="s">
        <v>111</v>
      </c>
      <c r="AO83" s="28" t="s">
        <v>80</v>
      </c>
      <c r="AP83" s="28" t="s">
        <v>81</v>
      </c>
      <c r="AQ83" s="43" t="s">
        <v>82</v>
      </c>
      <c r="AR83" s="28"/>
      <c r="AS83" s="41" t="s">
        <v>1185</v>
      </c>
      <c r="AT83" s="41"/>
      <c r="AU83" s="41"/>
      <c r="AV83" s="41"/>
      <c r="AW83" s="28"/>
      <c r="AX83" s="28"/>
      <c r="AY83" s="41"/>
      <c r="AZ83" s="28" t="s">
        <v>90</v>
      </c>
      <c r="BA83" s="46" t="s">
        <v>91</v>
      </c>
      <c r="BB83" s="47"/>
      <c r="BC83" s="48">
        <f>IFERROR(VLOOKUP(AI83,'[1]BPJS-TENAGA-KERJA'!$B$3:$R$430,2,0),"")</f>
        <v>25065370311</v>
      </c>
      <c r="BD83" s="48" t="str">
        <f>IFERROR(VLOOKUP(C83,'[1]BPJS - KESEHATAN'!$E$3:$G$420,2,0),"")</f>
        <v/>
      </c>
      <c r="BE83" s="36" t="s">
        <v>210</v>
      </c>
      <c r="BF83" s="44"/>
      <c r="BG83" s="65"/>
      <c r="BH83" s="83"/>
      <c r="BI83" s="83"/>
      <c r="BJ83" s="8"/>
      <c r="BK83" s="8"/>
      <c r="BL83" s="10"/>
      <c r="BM83" s="7"/>
      <c r="BN83" s="4"/>
      <c r="BO83" s="17"/>
      <c r="BP83" s="4"/>
      <c r="BQ83" s="10"/>
      <c r="BR83" s="4"/>
      <c r="BS83" s="10"/>
      <c r="BT83" s="4"/>
      <c r="BU83" s="4"/>
      <c r="BV83" s="4"/>
      <c r="BW83" s="20"/>
      <c r="BX83" s="4"/>
      <c r="BY83" s="4"/>
      <c r="BZ83" s="4"/>
      <c r="CA83" s="20"/>
      <c r="CB83" s="4"/>
      <c r="CC83" s="4"/>
      <c r="CD83" s="4"/>
    </row>
    <row r="84" spans="1:82" ht="28">
      <c r="A84" s="49" t="s">
        <v>181</v>
      </c>
      <c r="B84" s="29" t="s">
        <v>1186</v>
      </c>
      <c r="C84" s="34" t="s">
        <v>1187</v>
      </c>
      <c r="D84" s="31" t="s">
        <v>70</v>
      </c>
      <c r="E84" s="32" t="s">
        <v>1689</v>
      </c>
      <c r="F84" s="33" t="s">
        <v>1678</v>
      </c>
      <c r="G84" s="111" t="s">
        <v>1683</v>
      </c>
      <c r="H84" s="34" t="s">
        <v>1687</v>
      </c>
      <c r="I84" s="124"/>
      <c r="J84" s="124"/>
      <c r="K84" s="124"/>
      <c r="L84" s="124"/>
      <c r="M84" s="124"/>
      <c r="N84" s="124"/>
      <c r="O84" s="35">
        <v>45785</v>
      </c>
      <c r="P84" s="35">
        <v>45785</v>
      </c>
      <c r="Q84" s="36"/>
      <c r="R84" s="124"/>
      <c r="S84" s="124"/>
      <c r="T84" s="124"/>
      <c r="U84" s="124"/>
      <c r="V84" s="35">
        <v>36703</v>
      </c>
      <c r="W84" s="37">
        <v>25</v>
      </c>
      <c r="X84" s="37" t="s">
        <v>96</v>
      </c>
      <c r="Y84" s="28" t="s">
        <v>72</v>
      </c>
      <c r="Z84" s="28" t="s">
        <v>73</v>
      </c>
      <c r="AA84" s="38" t="s">
        <v>74</v>
      </c>
      <c r="AB84" s="39" t="s">
        <v>184</v>
      </c>
      <c r="AC84" s="36" t="s">
        <v>1188</v>
      </c>
      <c r="AD84" s="36" t="s">
        <v>186</v>
      </c>
      <c r="AE84" s="40"/>
      <c r="AF84" s="124"/>
      <c r="AG84" s="124"/>
      <c r="AH84" s="124"/>
      <c r="AI84" s="41" t="s">
        <v>1189</v>
      </c>
      <c r="AJ84" s="42">
        <v>16</v>
      </c>
      <c r="AK84" s="36" t="s">
        <v>173</v>
      </c>
      <c r="AL84" s="40"/>
      <c r="AM84" s="36" t="s">
        <v>173</v>
      </c>
      <c r="AN84" s="36" t="s">
        <v>111</v>
      </c>
      <c r="AO84" s="28" t="s">
        <v>80</v>
      </c>
      <c r="AP84" s="28" t="s">
        <v>81</v>
      </c>
      <c r="AQ84" s="43" t="s">
        <v>82</v>
      </c>
      <c r="AR84" s="80" t="s">
        <v>1190</v>
      </c>
      <c r="AS84" s="41" t="s">
        <v>1191</v>
      </c>
      <c r="AT84" s="41" t="s">
        <v>691</v>
      </c>
      <c r="AU84" s="41" t="s">
        <v>88</v>
      </c>
      <c r="AV84" s="41" t="s">
        <v>1192</v>
      </c>
      <c r="AW84" s="28"/>
      <c r="AX84" s="28"/>
      <c r="AY84" s="41"/>
      <c r="AZ84" s="28" t="s">
        <v>90</v>
      </c>
      <c r="BA84" s="46" t="s">
        <v>91</v>
      </c>
      <c r="BB84" s="47"/>
      <c r="BC84" s="48" t="str">
        <f>IFERROR(VLOOKUP(AI84,'[1]BPJS-TENAGA-KERJA'!$B$3:$R$430,2,0),"")</f>
        <v/>
      </c>
      <c r="BD84" s="48" t="str">
        <f>IFERROR(VLOOKUP(C84,'[1]BPJS - KESEHATAN'!$E$3:$G$420,2,0),"")</f>
        <v>0001932561911</v>
      </c>
      <c r="BE84" s="36" t="s">
        <v>102</v>
      </c>
      <c r="BF84" s="44" t="s">
        <v>697</v>
      </c>
      <c r="BG84" s="65"/>
      <c r="BH84" s="83"/>
      <c r="BI84" s="83"/>
      <c r="BJ84" s="8"/>
      <c r="BK84" s="8"/>
      <c r="BL84" s="10"/>
      <c r="BM84" s="7"/>
      <c r="BN84" s="4"/>
      <c r="BO84" s="17"/>
      <c r="BP84" s="4"/>
      <c r="BQ84" s="10"/>
      <c r="BR84" s="4"/>
      <c r="BS84" s="10"/>
      <c r="BT84" s="4"/>
      <c r="BU84" s="4"/>
      <c r="BV84" s="4"/>
      <c r="BW84" s="20"/>
      <c r="BX84" s="4"/>
      <c r="BY84" s="4"/>
      <c r="BZ84" s="4"/>
      <c r="CA84" s="20"/>
      <c r="CB84" s="4"/>
      <c r="CC84" s="4"/>
      <c r="CD84" s="4"/>
    </row>
    <row r="85" spans="1:82" ht="28">
      <c r="A85" s="49" t="s">
        <v>190</v>
      </c>
      <c r="B85" s="29" t="s">
        <v>1193</v>
      </c>
      <c r="C85" s="34" t="s">
        <v>539</v>
      </c>
      <c r="D85" s="31" t="s">
        <v>70</v>
      </c>
      <c r="E85" s="32" t="s">
        <v>1689</v>
      </c>
      <c r="F85" s="33" t="s">
        <v>1678</v>
      </c>
      <c r="G85" s="111" t="s">
        <v>1683</v>
      </c>
      <c r="H85" s="34" t="s">
        <v>1687</v>
      </c>
      <c r="I85" s="124"/>
      <c r="J85" s="124"/>
      <c r="K85" s="124"/>
      <c r="L85" s="124"/>
      <c r="M85" s="124"/>
      <c r="N85" s="124"/>
      <c r="O85" s="35">
        <v>45785</v>
      </c>
      <c r="P85" s="35">
        <v>45785</v>
      </c>
      <c r="Q85" s="36"/>
      <c r="R85" s="124"/>
      <c r="S85" s="124"/>
      <c r="T85" s="124"/>
      <c r="U85" s="124"/>
      <c r="V85" s="35">
        <v>31817</v>
      </c>
      <c r="W85" s="37">
        <v>38</v>
      </c>
      <c r="X85" s="37" t="s">
        <v>71</v>
      </c>
      <c r="Y85" s="28" t="s">
        <v>72</v>
      </c>
      <c r="Z85" s="28" t="s">
        <v>73</v>
      </c>
      <c r="AA85" s="38" t="s">
        <v>74</v>
      </c>
      <c r="AB85" s="39" t="s">
        <v>242</v>
      </c>
      <c r="AC85" s="36" t="s">
        <v>1194</v>
      </c>
      <c r="AD85" s="36" t="s">
        <v>215</v>
      </c>
      <c r="AE85" s="40"/>
      <c r="AF85" s="124"/>
      <c r="AG85" s="124"/>
      <c r="AH85" s="124"/>
      <c r="AI85" s="41" t="s">
        <v>1195</v>
      </c>
      <c r="AJ85" s="42">
        <v>16</v>
      </c>
      <c r="AK85" s="36" t="s">
        <v>158</v>
      </c>
      <c r="AL85" s="40"/>
      <c r="AM85" s="36" t="s">
        <v>158</v>
      </c>
      <c r="AN85" s="36" t="s">
        <v>159</v>
      </c>
      <c r="AO85" s="28" t="s">
        <v>80</v>
      </c>
      <c r="AP85" s="28" t="s">
        <v>81</v>
      </c>
      <c r="AQ85" s="43" t="s">
        <v>82</v>
      </c>
      <c r="AR85" s="28"/>
      <c r="AS85" s="41" t="s">
        <v>1196</v>
      </c>
      <c r="AT85" s="41" t="s">
        <v>1197</v>
      </c>
      <c r="AU85" s="41" t="s">
        <v>132</v>
      </c>
      <c r="AV85" s="41" t="s">
        <v>1198</v>
      </c>
      <c r="AW85" s="28" t="s">
        <v>1199</v>
      </c>
      <c r="AX85" s="28" t="s">
        <v>85</v>
      </c>
      <c r="AY85" s="41" t="s">
        <v>1200</v>
      </c>
      <c r="AZ85" s="28" t="s">
        <v>90</v>
      </c>
      <c r="BA85" s="46" t="s">
        <v>91</v>
      </c>
      <c r="BB85" s="47"/>
      <c r="BC85" s="48">
        <f>IFERROR(VLOOKUP(AI85,'[1]BPJS-TENAGA-KERJA'!$B$3:$R$430,2,0),"")</f>
        <v>25065370238</v>
      </c>
      <c r="BD85" s="48" t="str">
        <f>IFERROR(VLOOKUP(C85,'[1]BPJS - KESEHATAN'!$E$3:$G$420,2,0),"")</f>
        <v/>
      </c>
      <c r="BE85" s="36" t="s">
        <v>92</v>
      </c>
      <c r="BF85" s="44" t="s">
        <v>1201</v>
      </c>
      <c r="BG85" s="65"/>
      <c r="BH85" s="83"/>
      <c r="BI85" s="83"/>
      <c r="BJ85" s="8"/>
      <c r="BK85" s="8"/>
      <c r="BL85" s="10"/>
      <c r="BM85" s="7"/>
      <c r="BN85" s="4"/>
      <c r="BO85" s="17"/>
      <c r="BP85" s="4"/>
      <c r="BQ85" s="10"/>
      <c r="BR85" s="4"/>
      <c r="BS85" s="10"/>
      <c r="BT85" s="4"/>
      <c r="BU85" s="4"/>
      <c r="BV85" s="4"/>
      <c r="BW85" s="20"/>
      <c r="BX85" s="4"/>
      <c r="BY85" s="4"/>
      <c r="BZ85" s="4"/>
      <c r="CA85" s="20"/>
      <c r="CB85" s="4"/>
      <c r="CC85" s="4"/>
      <c r="CD85" s="4"/>
    </row>
    <row r="86" spans="1:82" ht="28">
      <c r="A86" s="49" t="s">
        <v>197</v>
      </c>
      <c r="B86" s="29" t="s">
        <v>1202</v>
      </c>
      <c r="C86" s="34" t="s">
        <v>1203</v>
      </c>
      <c r="D86" s="31" t="s">
        <v>70</v>
      </c>
      <c r="E86" s="32" t="s">
        <v>1689</v>
      </c>
      <c r="F86" s="33" t="s">
        <v>1678</v>
      </c>
      <c r="G86" s="111" t="s">
        <v>1683</v>
      </c>
      <c r="H86" s="34" t="s">
        <v>1687</v>
      </c>
      <c r="I86" s="124"/>
      <c r="J86" s="124"/>
      <c r="K86" s="124"/>
      <c r="L86" s="124"/>
      <c r="M86" s="124"/>
      <c r="N86" s="124"/>
      <c r="O86" s="35">
        <v>45785</v>
      </c>
      <c r="P86" s="35">
        <v>45785</v>
      </c>
      <c r="Q86" s="36"/>
      <c r="R86" s="124"/>
      <c r="S86" s="124"/>
      <c r="T86" s="124"/>
      <c r="U86" s="124"/>
      <c r="V86" s="35">
        <v>36221</v>
      </c>
      <c r="W86" s="37">
        <v>26</v>
      </c>
      <c r="X86" s="37" t="s">
        <v>96</v>
      </c>
      <c r="Y86" s="28" t="s">
        <v>72</v>
      </c>
      <c r="Z86" s="28" t="s">
        <v>73</v>
      </c>
      <c r="AA86" s="38" t="s">
        <v>74</v>
      </c>
      <c r="AB86" s="39" t="s">
        <v>106</v>
      </c>
      <c r="AC86" s="36" t="s">
        <v>1204</v>
      </c>
      <c r="AD86" s="36" t="s">
        <v>123</v>
      </c>
      <c r="AE86" s="40"/>
      <c r="AF86" s="124"/>
      <c r="AG86" s="124"/>
      <c r="AH86" s="124"/>
      <c r="AI86" s="41" t="s">
        <v>1205</v>
      </c>
      <c r="AJ86" s="42">
        <v>16</v>
      </c>
      <c r="AK86" s="36" t="s">
        <v>158</v>
      </c>
      <c r="AL86" s="40"/>
      <c r="AM86" s="36" t="s">
        <v>158</v>
      </c>
      <c r="AN86" s="36" t="s">
        <v>159</v>
      </c>
      <c r="AO86" s="28" t="s">
        <v>80</v>
      </c>
      <c r="AP86" s="28" t="s">
        <v>81</v>
      </c>
      <c r="AQ86" s="43" t="s">
        <v>82</v>
      </c>
      <c r="AR86" s="80" t="s">
        <v>1206</v>
      </c>
      <c r="AS86" s="41" t="s">
        <v>1207</v>
      </c>
      <c r="AT86" s="41" t="s">
        <v>1208</v>
      </c>
      <c r="AU86" s="41" t="s">
        <v>85</v>
      </c>
      <c r="AV86" s="41" t="s">
        <v>1209</v>
      </c>
      <c r="AW86" s="28" t="s">
        <v>1197</v>
      </c>
      <c r="AX86" s="28" t="s">
        <v>165</v>
      </c>
      <c r="AY86" s="41" t="s">
        <v>1198</v>
      </c>
      <c r="AZ86" s="28" t="s">
        <v>90</v>
      </c>
      <c r="BA86" s="46" t="s">
        <v>91</v>
      </c>
      <c r="BB86" s="47"/>
      <c r="BC86" s="48">
        <f>IFERROR(VLOOKUP(AI86,'[1]BPJS-TENAGA-KERJA'!$B$3:$R$430,2,0),"")</f>
        <v>25065370147</v>
      </c>
      <c r="BD86" s="48" t="str">
        <f>IFERROR(VLOOKUP(C86,'[1]BPJS - KESEHATAN'!$E$3:$G$420,2,0),"")</f>
        <v/>
      </c>
      <c r="BE86" s="36" t="s">
        <v>116</v>
      </c>
      <c r="BF86" s="44" t="s">
        <v>1210</v>
      </c>
      <c r="BG86" s="65"/>
      <c r="BH86" s="83"/>
      <c r="BI86" s="83"/>
      <c r="BJ86" s="8"/>
      <c r="BK86" s="8"/>
      <c r="BL86" s="10"/>
      <c r="BM86" s="7"/>
      <c r="BN86" s="4"/>
      <c r="BO86" s="17"/>
      <c r="BP86" s="4"/>
      <c r="BQ86" s="10"/>
      <c r="BR86" s="4"/>
      <c r="BS86" s="10"/>
      <c r="BT86" s="4"/>
      <c r="BU86" s="4"/>
      <c r="BV86" s="4"/>
      <c r="BW86" s="20"/>
      <c r="BX86" s="4"/>
      <c r="BY86" s="4"/>
      <c r="BZ86" s="4"/>
      <c r="CA86" s="20"/>
      <c r="CB86" s="4"/>
      <c r="CC86" s="4"/>
      <c r="CD86" s="4"/>
    </row>
    <row r="87" spans="1:82" ht="28">
      <c r="A87" s="49" t="s">
        <v>212</v>
      </c>
      <c r="B87" s="29" t="s">
        <v>1211</v>
      </c>
      <c r="C87" s="34" t="s">
        <v>1212</v>
      </c>
      <c r="D87" s="31" t="s">
        <v>70</v>
      </c>
      <c r="E87" s="32" t="s">
        <v>1689</v>
      </c>
      <c r="F87" s="33" t="s">
        <v>1678</v>
      </c>
      <c r="G87" s="111" t="s">
        <v>1683</v>
      </c>
      <c r="H87" s="34" t="s">
        <v>1687</v>
      </c>
      <c r="I87" s="124"/>
      <c r="J87" s="124"/>
      <c r="K87" s="124"/>
      <c r="L87" s="124"/>
      <c r="M87" s="124"/>
      <c r="N87" s="124"/>
      <c r="O87" s="35">
        <v>45785</v>
      </c>
      <c r="P87" s="35">
        <v>45785</v>
      </c>
      <c r="Q87" s="36"/>
      <c r="R87" s="124"/>
      <c r="S87" s="124"/>
      <c r="T87" s="124"/>
      <c r="U87" s="124"/>
      <c r="V87" s="35">
        <v>36912</v>
      </c>
      <c r="W87" s="37">
        <v>24</v>
      </c>
      <c r="X87" s="37" t="s">
        <v>96</v>
      </c>
      <c r="Y87" s="28" t="s">
        <v>72</v>
      </c>
      <c r="Z87" s="28" t="s">
        <v>73</v>
      </c>
      <c r="AA87" s="38" t="s">
        <v>74</v>
      </c>
      <c r="AB87" s="39" t="s">
        <v>106</v>
      </c>
      <c r="AC87" s="36" t="s">
        <v>1213</v>
      </c>
      <c r="AD87" s="36" t="s">
        <v>123</v>
      </c>
      <c r="AE87" s="40"/>
      <c r="AF87" s="124"/>
      <c r="AG87" s="124"/>
      <c r="AH87" s="124"/>
      <c r="AI87" s="41" t="s">
        <v>1214</v>
      </c>
      <c r="AJ87" s="42">
        <v>16</v>
      </c>
      <c r="AK87" s="36" t="s">
        <v>158</v>
      </c>
      <c r="AL87" s="40"/>
      <c r="AM87" s="36" t="s">
        <v>158</v>
      </c>
      <c r="AN87" s="36" t="s">
        <v>159</v>
      </c>
      <c r="AO87" s="28" t="s">
        <v>80</v>
      </c>
      <c r="AP87" s="28" t="s">
        <v>81</v>
      </c>
      <c r="AQ87" s="43" t="s">
        <v>82</v>
      </c>
      <c r="AR87" s="80" t="s">
        <v>1215</v>
      </c>
      <c r="AS87" s="41" t="s">
        <v>1216</v>
      </c>
      <c r="AT87" s="41" t="s">
        <v>806</v>
      </c>
      <c r="AU87" s="41" t="s">
        <v>85</v>
      </c>
      <c r="AV87" s="41" t="s">
        <v>1217</v>
      </c>
      <c r="AW87" s="28" t="s">
        <v>1218</v>
      </c>
      <c r="AX87" s="28" t="s">
        <v>88</v>
      </c>
      <c r="AY87" s="41" t="s">
        <v>1219</v>
      </c>
      <c r="AZ87" s="28" t="s">
        <v>90</v>
      </c>
      <c r="BA87" s="46" t="s">
        <v>91</v>
      </c>
      <c r="BB87" s="47"/>
      <c r="BC87" s="48">
        <f>IFERROR(VLOOKUP(AI87,'[1]BPJS-TENAGA-KERJA'!$B$3:$R$430,2,0),"")</f>
        <v>25065370907</v>
      </c>
      <c r="BD87" s="48" t="str">
        <f>IFERROR(VLOOKUP(C87,'[1]BPJS - KESEHATAN'!$E$3:$G$420,2,0),"")</f>
        <v>0002593140175</v>
      </c>
      <c r="BE87" s="36" t="s">
        <v>116</v>
      </c>
      <c r="BF87" s="44" t="s">
        <v>1220</v>
      </c>
      <c r="BG87" s="65"/>
      <c r="BH87" s="83"/>
      <c r="BI87" s="83"/>
      <c r="BJ87" s="8"/>
      <c r="BK87" s="8"/>
      <c r="BL87" s="10"/>
      <c r="BM87" s="7"/>
      <c r="BN87" s="4"/>
      <c r="BO87" s="17"/>
      <c r="BP87" s="4"/>
      <c r="BQ87" s="10"/>
      <c r="BR87" s="4"/>
      <c r="BS87" s="10"/>
      <c r="BT87" s="4"/>
      <c r="BU87" s="4"/>
      <c r="BV87" s="4"/>
      <c r="BW87" s="20"/>
      <c r="BX87" s="4"/>
      <c r="BY87" s="4"/>
      <c r="BZ87" s="4"/>
      <c r="CA87" s="20"/>
      <c r="CB87" s="4"/>
      <c r="CC87" s="4"/>
      <c r="CD87" s="4"/>
    </row>
    <row r="88" spans="1:82" ht="28">
      <c r="A88" s="49" t="s">
        <v>219</v>
      </c>
      <c r="B88" s="29" t="s">
        <v>1221</v>
      </c>
      <c r="C88" s="34" t="s">
        <v>395</v>
      </c>
      <c r="D88" s="31" t="s">
        <v>70</v>
      </c>
      <c r="E88" s="32" t="s">
        <v>1689</v>
      </c>
      <c r="F88" s="33" t="s">
        <v>1678</v>
      </c>
      <c r="G88" s="111" t="s">
        <v>1683</v>
      </c>
      <c r="H88" s="34" t="s">
        <v>1687</v>
      </c>
      <c r="I88" s="124"/>
      <c r="J88" s="124"/>
      <c r="K88" s="124"/>
      <c r="L88" s="124"/>
      <c r="M88" s="124"/>
      <c r="N88" s="124"/>
      <c r="O88" s="35">
        <v>45785</v>
      </c>
      <c r="P88" s="35">
        <v>45785</v>
      </c>
      <c r="Q88" s="36"/>
      <c r="R88" s="124"/>
      <c r="S88" s="124"/>
      <c r="T88" s="124"/>
      <c r="U88" s="124"/>
      <c r="V88" s="35">
        <v>37517</v>
      </c>
      <c r="W88" s="37">
        <v>22</v>
      </c>
      <c r="X88" s="37" t="s">
        <v>96</v>
      </c>
      <c r="Y88" s="28" t="s">
        <v>72</v>
      </c>
      <c r="Z88" s="28" t="s">
        <v>73</v>
      </c>
      <c r="AA88" s="38" t="s">
        <v>74</v>
      </c>
      <c r="AB88" s="39" t="s">
        <v>106</v>
      </c>
      <c r="AC88" s="36" t="s">
        <v>172</v>
      </c>
      <c r="AD88" s="36" t="s">
        <v>123</v>
      </c>
      <c r="AE88" s="40"/>
      <c r="AF88" s="124"/>
      <c r="AG88" s="124"/>
      <c r="AH88" s="124"/>
      <c r="AI88" s="41" t="s">
        <v>1222</v>
      </c>
      <c r="AJ88" s="42">
        <v>16</v>
      </c>
      <c r="AK88" s="36" t="s">
        <v>1223</v>
      </c>
      <c r="AL88" s="40"/>
      <c r="AM88" s="36" t="s">
        <v>1223</v>
      </c>
      <c r="AN88" s="36" t="s">
        <v>126</v>
      </c>
      <c r="AO88" s="28" t="s">
        <v>80</v>
      </c>
      <c r="AP88" s="28" t="s">
        <v>81</v>
      </c>
      <c r="AQ88" s="43" t="s">
        <v>82</v>
      </c>
      <c r="AR88" s="28"/>
      <c r="AS88" s="41" t="s">
        <v>1224</v>
      </c>
      <c r="AT88" s="41"/>
      <c r="AU88" s="41"/>
      <c r="AV88" s="41"/>
      <c r="AW88" s="28"/>
      <c r="AX88" s="28"/>
      <c r="AY88" s="41"/>
      <c r="AZ88" s="28" t="s">
        <v>90</v>
      </c>
      <c r="BA88" s="46" t="s">
        <v>91</v>
      </c>
      <c r="BB88" s="47"/>
      <c r="BC88" s="48">
        <f>IFERROR(VLOOKUP(AI88,'[1]BPJS-TENAGA-KERJA'!$B$3:$R$430,2,0),"")</f>
        <v>25065370725</v>
      </c>
      <c r="BD88" s="48" t="str">
        <f>IFERROR(VLOOKUP(C88,'[1]BPJS - KESEHATAN'!$E$3:$G$420,2,0),"")</f>
        <v/>
      </c>
      <c r="BE88" s="36" t="s">
        <v>102</v>
      </c>
      <c r="BF88" s="44"/>
      <c r="BG88" s="65"/>
      <c r="BH88" s="83"/>
      <c r="BI88" s="83"/>
      <c r="BJ88" s="8"/>
      <c r="BK88" s="8"/>
      <c r="BL88" s="10"/>
      <c r="BM88" s="7"/>
      <c r="BN88" s="4"/>
      <c r="BO88" s="17"/>
      <c r="BP88" s="4"/>
      <c r="BQ88" s="10"/>
      <c r="BR88" s="4"/>
      <c r="BS88" s="10"/>
      <c r="BT88" s="4"/>
      <c r="BU88" s="4"/>
      <c r="BV88" s="4"/>
      <c r="BW88" s="20"/>
      <c r="BX88" s="4"/>
      <c r="BY88" s="4"/>
      <c r="BZ88" s="4"/>
      <c r="CA88" s="20"/>
      <c r="CB88" s="4"/>
      <c r="CC88" s="4"/>
      <c r="CD88" s="4"/>
    </row>
    <row r="89" spans="1:82" ht="28">
      <c r="A89" s="49" t="s">
        <v>232</v>
      </c>
      <c r="B89" s="29" t="s">
        <v>1225</v>
      </c>
      <c r="C89" s="34" t="s">
        <v>1226</v>
      </c>
      <c r="D89" s="31" t="s">
        <v>70</v>
      </c>
      <c r="E89" s="32" t="s">
        <v>1689</v>
      </c>
      <c r="F89" s="33" t="s">
        <v>1678</v>
      </c>
      <c r="G89" s="111" t="s">
        <v>1683</v>
      </c>
      <c r="H89" s="34" t="s">
        <v>1687</v>
      </c>
      <c r="I89" s="124"/>
      <c r="J89" s="124"/>
      <c r="K89" s="124"/>
      <c r="L89" s="124"/>
      <c r="M89" s="124"/>
      <c r="N89" s="124"/>
      <c r="O89" s="35">
        <v>45822</v>
      </c>
      <c r="P89" s="35">
        <v>45822</v>
      </c>
      <c r="Q89" s="36"/>
      <c r="R89" s="124"/>
      <c r="S89" s="124"/>
      <c r="T89" s="124"/>
      <c r="U89" s="124"/>
      <c r="V89" s="35">
        <v>34717</v>
      </c>
      <c r="W89" s="37">
        <v>30</v>
      </c>
      <c r="X89" s="37" t="s">
        <v>96</v>
      </c>
      <c r="Y89" s="28" t="s">
        <v>72</v>
      </c>
      <c r="Z89" s="28" t="s">
        <v>73</v>
      </c>
      <c r="AA89" s="38" t="s">
        <v>74</v>
      </c>
      <c r="AB89" s="39" t="s">
        <v>184</v>
      </c>
      <c r="AC89" s="36" t="s">
        <v>351</v>
      </c>
      <c r="AD89" s="36" t="s">
        <v>583</v>
      </c>
      <c r="AE89" s="40"/>
      <c r="AF89" s="124"/>
      <c r="AG89" s="124"/>
      <c r="AH89" s="124"/>
      <c r="AI89" s="41" t="s">
        <v>1227</v>
      </c>
      <c r="AJ89" s="42">
        <v>16</v>
      </c>
      <c r="AK89" s="36" t="s">
        <v>428</v>
      </c>
      <c r="AL89" s="40"/>
      <c r="AM89" s="36" t="s">
        <v>428</v>
      </c>
      <c r="AN89" s="36" t="s">
        <v>126</v>
      </c>
      <c r="AO89" s="28" t="s">
        <v>80</v>
      </c>
      <c r="AP89" s="28" t="s">
        <v>81</v>
      </c>
      <c r="AQ89" s="43" t="s">
        <v>82</v>
      </c>
      <c r="AR89" s="28"/>
      <c r="AS89" s="41" t="s">
        <v>1228</v>
      </c>
      <c r="AT89" s="41" t="s">
        <v>1229</v>
      </c>
      <c r="AU89" s="41" t="s">
        <v>85</v>
      </c>
      <c r="AV89" s="41" t="s">
        <v>1230</v>
      </c>
      <c r="AW89" s="28" t="s">
        <v>1231</v>
      </c>
      <c r="AX89" s="28" t="s">
        <v>88</v>
      </c>
      <c r="AY89" s="41" t="s">
        <v>1232</v>
      </c>
      <c r="AZ89" s="28" t="s">
        <v>90</v>
      </c>
      <c r="BA89" s="46" t="s">
        <v>91</v>
      </c>
      <c r="BB89" s="47"/>
      <c r="BC89" s="48">
        <f>IFERROR(VLOOKUP(AI89,'[1]BPJS-TENAGA-KERJA'!$B$3:$R$430,2,0),"")</f>
        <v>25082898146</v>
      </c>
      <c r="BD89" s="48" t="str">
        <f>IFERROR(VLOOKUP(C89,'[1]BPJS - KESEHATAN'!$E$3:$G$420,2,0),"")</f>
        <v/>
      </c>
      <c r="BE89" s="36" t="s">
        <v>167</v>
      </c>
      <c r="BF89" s="44" t="s">
        <v>1233</v>
      </c>
      <c r="BG89" s="65"/>
      <c r="BH89" s="83"/>
      <c r="BI89" s="83"/>
      <c r="BJ89" s="8"/>
      <c r="BK89" s="8"/>
      <c r="BL89" s="10"/>
      <c r="BM89" s="7"/>
      <c r="BN89" s="4"/>
      <c r="BO89" s="17"/>
      <c r="BP89" s="4"/>
      <c r="BQ89" s="10"/>
      <c r="BR89" s="4"/>
      <c r="BS89" s="10"/>
      <c r="BT89" s="4"/>
      <c r="BU89" s="4"/>
      <c r="BV89" s="4"/>
      <c r="BW89" s="20"/>
      <c r="BX89" s="4"/>
      <c r="BY89" s="4"/>
      <c r="BZ89" s="4"/>
      <c r="CA89" s="20"/>
      <c r="CB89" s="4"/>
      <c r="CC89" s="4"/>
      <c r="CD89" s="4"/>
    </row>
    <row r="90" spans="1:82" ht="28">
      <c r="A90" s="49" t="s">
        <v>239</v>
      </c>
      <c r="B90" s="29" t="s">
        <v>1234</v>
      </c>
      <c r="C90" s="34" t="s">
        <v>1235</v>
      </c>
      <c r="D90" s="31" t="s">
        <v>70</v>
      </c>
      <c r="E90" s="32" t="s">
        <v>1689</v>
      </c>
      <c r="F90" s="33" t="s">
        <v>1678</v>
      </c>
      <c r="G90" s="111" t="s">
        <v>1683</v>
      </c>
      <c r="H90" s="34" t="s">
        <v>1687</v>
      </c>
      <c r="I90" s="124"/>
      <c r="J90" s="124"/>
      <c r="K90" s="124"/>
      <c r="L90" s="124"/>
      <c r="M90" s="124"/>
      <c r="N90" s="124"/>
      <c r="O90" s="35">
        <v>45822</v>
      </c>
      <c r="P90" s="35">
        <v>45822</v>
      </c>
      <c r="Q90" s="36"/>
      <c r="R90" s="124"/>
      <c r="S90" s="124"/>
      <c r="T90" s="124"/>
      <c r="U90" s="124"/>
      <c r="V90" s="35">
        <v>37178</v>
      </c>
      <c r="W90" s="37">
        <v>23</v>
      </c>
      <c r="X90" s="37" t="s">
        <v>96</v>
      </c>
      <c r="Y90" s="28" t="s">
        <v>72</v>
      </c>
      <c r="Z90" s="28" t="s">
        <v>73</v>
      </c>
      <c r="AA90" s="38" t="s">
        <v>74</v>
      </c>
      <c r="AB90" s="39" t="s">
        <v>106</v>
      </c>
      <c r="AC90" s="36" t="s">
        <v>1236</v>
      </c>
      <c r="AD90" s="36" t="s">
        <v>123</v>
      </c>
      <c r="AE90" s="40"/>
      <c r="AF90" s="124"/>
      <c r="AG90" s="124"/>
      <c r="AH90" s="124"/>
      <c r="AI90" s="41" t="s">
        <v>1237</v>
      </c>
      <c r="AJ90" s="42">
        <v>16</v>
      </c>
      <c r="AK90" s="36" t="s">
        <v>541</v>
      </c>
      <c r="AL90" s="40"/>
      <c r="AM90" s="36" t="s">
        <v>541</v>
      </c>
      <c r="AN90" s="36" t="s">
        <v>126</v>
      </c>
      <c r="AO90" s="28" t="s">
        <v>80</v>
      </c>
      <c r="AP90" s="28" t="s">
        <v>81</v>
      </c>
      <c r="AQ90" s="43" t="s">
        <v>82</v>
      </c>
      <c r="AR90" s="28"/>
      <c r="AS90" s="41"/>
      <c r="AT90" s="41"/>
      <c r="AU90" s="41"/>
      <c r="AV90" s="41"/>
      <c r="AW90" s="28"/>
      <c r="AX90" s="28"/>
      <c r="AY90" s="41"/>
      <c r="AZ90" s="28" t="s">
        <v>90</v>
      </c>
      <c r="BA90" s="46" t="s">
        <v>91</v>
      </c>
      <c r="BB90" s="47"/>
      <c r="BC90" s="48">
        <f>IFERROR(VLOOKUP(AI90,'[1]BPJS-TENAGA-KERJA'!$B$3:$R$430,2,0),"")</f>
        <v>25103134307</v>
      </c>
      <c r="BD90" s="48" t="str">
        <f>IFERROR(VLOOKUP(C90,'[1]BPJS - KESEHATAN'!$E$3:$G$420,2,0),"")</f>
        <v/>
      </c>
      <c r="BE90" s="36" t="s">
        <v>102</v>
      </c>
      <c r="BF90" s="44"/>
      <c r="BG90" s="65"/>
      <c r="BH90" s="83"/>
      <c r="BI90" s="83"/>
      <c r="BJ90" s="8"/>
      <c r="BK90" s="8"/>
      <c r="BL90" s="10"/>
      <c r="BM90" s="7"/>
      <c r="BN90" s="4"/>
      <c r="BO90" s="17"/>
      <c r="BP90" s="4"/>
      <c r="BQ90" s="10"/>
      <c r="BR90" s="4"/>
      <c r="BS90" s="10"/>
      <c r="BT90" s="4"/>
      <c r="BU90" s="4"/>
      <c r="BV90" s="4"/>
      <c r="BW90" s="20"/>
      <c r="BX90" s="4"/>
      <c r="BY90" s="4"/>
      <c r="BZ90" s="4"/>
      <c r="CA90" s="20"/>
      <c r="CB90" s="4"/>
      <c r="CC90" s="4"/>
      <c r="CD90" s="4"/>
    </row>
    <row r="91" spans="1:82" ht="28">
      <c r="A91" s="49" t="s">
        <v>246</v>
      </c>
      <c r="B91" s="29" t="s">
        <v>1238</v>
      </c>
      <c r="C91" s="34" t="s">
        <v>1239</v>
      </c>
      <c r="D91" s="31" t="s">
        <v>70</v>
      </c>
      <c r="E91" s="32" t="s">
        <v>1689</v>
      </c>
      <c r="F91" s="33" t="s">
        <v>1678</v>
      </c>
      <c r="G91" s="111" t="s">
        <v>1683</v>
      </c>
      <c r="H91" s="34" t="s">
        <v>1687</v>
      </c>
      <c r="I91" s="124"/>
      <c r="J91" s="124"/>
      <c r="K91" s="124"/>
      <c r="L91" s="124"/>
      <c r="M91" s="124"/>
      <c r="N91" s="124"/>
      <c r="O91" s="35">
        <v>45822</v>
      </c>
      <c r="P91" s="35">
        <v>45822</v>
      </c>
      <c r="Q91" s="36"/>
      <c r="R91" s="124"/>
      <c r="S91" s="124"/>
      <c r="T91" s="124"/>
      <c r="U91" s="124"/>
      <c r="V91" s="35">
        <v>36705</v>
      </c>
      <c r="W91" s="37">
        <v>25</v>
      </c>
      <c r="X91" s="37" t="s">
        <v>96</v>
      </c>
      <c r="Y91" s="28" t="s">
        <v>72</v>
      </c>
      <c r="Z91" s="28" t="s">
        <v>73</v>
      </c>
      <c r="AA91" s="38" t="s">
        <v>74</v>
      </c>
      <c r="AB91" s="39" t="s">
        <v>242</v>
      </c>
      <c r="AC91" s="36" t="s">
        <v>1240</v>
      </c>
      <c r="AD91" s="36" t="s">
        <v>215</v>
      </c>
      <c r="AE91" s="40"/>
      <c r="AF91" s="124"/>
      <c r="AG91" s="124"/>
      <c r="AH91" s="124"/>
      <c r="AI91" s="41" t="s">
        <v>1241</v>
      </c>
      <c r="AJ91" s="42">
        <v>16</v>
      </c>
      <c r="AK91" s="36" t="s">
        <v>158</v>
      </c>
      <c r="AL91" s="40"/>
      <c r="AM91" s="36" t="s">
        <v>158</v>
      </c>
      <c r="AN91" s="36" t="s">
        <v>159</v>
      </c>
      <c r="AO91" s="28" t="s">
        <v>80</v>
      </c>
      <c r="AP91" s="28" t="s">
        <v>81</v>
      </c>
      <c r="AQ91" s="43" t="s">
        <v>82</v>
      </c>
      <c r="AR91" s="80" t="s">
        <v>1242</v>
      </c>
      <c r="AS91" s="41" t="s">
        <v>1243</v>
      </c>
      <c r="AT91" s="41" t="s">
        <v>1244</v>
      </c>
      <c r="AU91" s="41" t="s">
        <v>293</v>
      </c>
      <c r="AV91" s="41" t="s">
        <v>1245</v>
      </c>
      <c r="AW91" s="28"/>
      <c r="AX91" s="28"/>
      <c r="AY91" s="41"/>
      <c r="AZ91" s="28" t="s">
        <v>90</v>
      </c>
      <c r="BA91" s="46" t="s">
        <v>91</v>
      </c>
      <c r="BB91" s="47"/>
      <c r="BC91" s="48">
        <f>IFERROR(VLOOKUP(AI91,'[1]BPJS-TENAGA-KERJA'!$B$3:$R$430,2,0),"")</f>
        <v>25082898153</v>
      </c>
      <c r="BD91" s="48" t="str">
        <f>IFERROR(VLOOKUP(C91,'[1]BPJS - KESEHATAN'!$E$3:$G$420,2,0),"")</f>
        <v/>
      </c>
      <c r="BE91" s="36" t="s">
        <v>102</v>
      </c>
      <c r="BF91" s="44"/>
      <c r="BG91" s="65"/>
      <c r="BH91" s="83"/>
      <c r="BI91" s="83"/>
      <c r="BJ91" s="8"/>
      <c r="BK91" s="8"/>
      <c r="BL91" s="10"/>
      <c r="BM91" s="7"/>
      <c r="BN91" s="4"/>
      <c r="BO91" s="17"/>
      <c r="BP91" s="4"/>
      <c r="BQ91" s="10"/>
      <c r="BR91" s="4"/>
      <c r="BS91" s="10"/>
      <c r="BT91" s="4"/>
      <c r="BU91" s="4"/>
      <c r="BV91" s="4"/>
      <c r="BW91" s="20"/>
      <c r="BX91" s="4"/>
      <c r="BY91" s="4"/>
      <c r="BZ91" s="4"/>
      <c r="CA91" s="20"/>
      <c r="CB91" s="4"/>
      <c r="CC91" s="4"/>
      <c r="CD91" s="4"/>
    </row>
    <row r="92" spans="1:82" ht="28">
      <c r="A92" s="49" t="s">
        <v>255</v>
      </c>
      <c r="B92" s="29" t="s">
        <v>1246</v>
      </c>
      <c r="C92" s="34" t="s">
        <v>1247</v>
      </c>
      <c r="D92" s="31" t="s">
        <v>70</v>
      </c>
      <c r="E92" s="32" t="s">
        <v>1689</v>
      </c>
      <c r="F92" s="33" t="s">
        <v>1678</v>
      </c>
      <c r="G92" s="111" t="s">
        <v>1683</v>
      </c>
      <c r="H92" s="34" t="s">
        <v>1687</v>
      </c>
      <c r="I92" s="124"/>
      <c r="J92" s="124"/>
      <c r="K92" s="124"/>
      <c r="L92" s="124"/>
      <c r="M92" s="124"/>
      <c r="N92" s="124"/>
      <c r="O92" s="35">
        <v>45822</v>
      </c>
      <c r="P92" s="35">
        <v>45822</v>
      </c>
      <c r="Q92" s="36"/>
      <c r="R92" s="124"/>
      <c r="S92" s="124"/>
      <c r="T92" s="124"/>
      <c r="U92" s="124"/>
      <c r="V92" s="35">
        <v>37148</v>
      </c>
      <c r="W92" s="37">
        <v>23</v>
      </c>
      <c r="X92" s="37" t="s">
        <v>96</v>
      </c>
      <c r="Y92" s="28" t="s">
        <v>72</v>
      </c>
      <c r="Z92" s="28" t="s">
        <v>73</v>
      </c>
      <c r="AA92" s="38" t="s">
        <v>74</v>
      </c>
      <c r="AB92" s="39" t="s">
        <v>106</v>
      </c>
      <c r="AC92" s="36" t="s">
        <v>172</v>
      </c>
      <c r="AD92" s="36" t="s">
        <v>123</v>
      </c>
      <c r="AE92" s="40"/>
      <c r="AF92" s="124"/>
      <c r="AG92" s="124"/>
      <c r="AH92" s="124"/>
      <c r="AI92" s="41" t="s">
        <v>1248</v>
      </c>
      <c r="AJ92" s="42">
        <v>16</v>
      </c>
      <c r="AK92" s="36" t="s">
        <v>541</v>
      </c>
      <c r="AL92" s="40"/>
      <c r="AM92" s="36" t="s">
        <v>541</v>
      </c>
      <c r="AN92" s="36" t="s">
        <v>126</v>
      </c>
      <c r="AO92" s="28" t="s">
        <v>80</v>
      </c>
      <c r="AP92" s="28" t="s">
        <v>81</v>
      </c>
      <c r="AQ92" s="43" t="s">
        <v>82</v>
      </c>
      <c r="AR92" s="28"/>
      <c r="AS92" s="41"/>
      <c r="AT92" s="41"/>
      <c r="AU92" s="41"/>
      <c r="AV92" s="41"/>
      <c r="AW92" s="28"/>
      <c r="AX92" s="28"/>
      <c r="AY92" s="41"/>
      <c r="AZ92" s="28" t="s">
        <v>90</v>
      </c>
      <c r="BA92" s="46" t="s">
        <v>91</v>
      </c>
      <c r="BB92" s="47"/>
      <c r="BC92" s="48">
        <f>IFERROR(VLOOKUP(AI92,'[1]BPJS-TENAGA-KERJA'!$B$3:$R$430,2,0),"")</f>
        <v>25082898161</v>
      </c>
      <c r="BD92" s="48" t="str">
        <f>IFERROR(VLOOKUP(C92,'[1]BPJS - KESEHATAN'!$E$3:$G$420,2,0),"")</f>
        <v/>
      </c>
      <c r="BE92" s="36" t="s">
        <v>102</v>
      </c>
      <c r="BF92" s="44"/>
      <c r="BG92" s="65"/>
      <c r="BH92" s="83"/>
      <c r="BI92" s="83"/>
      <c r="BJ92" s="8"/>
      <c r="BK92" s="8"/>
      <c r="BL92" s="10"/>
      <c r="BM92" s="7"/>
      <c r="BN92" s="4"/>
      <c r="BO92" s="14"/>
      <c r="BP92" s="4"/>
      <c r="BQ92" s="10"/>
      <c r="BR92" s="4"/>
      <c r="BS92" s="4"/>
      <c r="BT92" s="4"/>
      <c r="BU92" s="19"/>
      <c r="BV92" s="19"/>
      <c r="BW92" s="20"/>
      <c r="BX92" s="4"/>
      <c r="BY92" s="4"/>
      <c r="BZ92" s="4"/>
      <c r="CA92" s="20"/>
      <c r="CB92" s="4"/>
      <c r="CC92" s="4"/>
      <c r="CD92" s="4"/>
    </row>
    <row r="93" spans="1:82" ht="28">
      <c r="A93" s="49" t="s">
        <v>267</v>
      </c>
      <c r="B93" s="29" t="s">
        <v>1249</v>
      </c>
      <c r="C93" s="34" t="s">
        <v>1250</v>
      </c>
      <c r="D93" s="31" t="s">
        <v>70</v>
      </c>
      <c r="E93" s="32" t="s">
        <v>1689</v>
      </c>
      <c r="F93" s="33" t="s">
        <v>1678</v>
      </c>
      <c r="G93" s="111" t="s">
        <v>1683</v>
      </c>
      <c r="H93" s="34" t="s">
        <v>1687</v>
      </c>
      <c r="I93" s="124"/>
      <c r="J93" s="124"/>
      <c r="K93" s="124"/>
      <c r="L93" s="124"/>
      <c r="M93" s="124"/>
      <c r="N93" s="124"/>
      <c r="O93" s="35">
        <v>45822</v>
      </c>
      <c r="P93" s="35">
        <v>45822</v>
      </c>
      <c r="Q93" s="36"/>
      <c r="R93" s="124"/>
      <c r="S93" s="124"/>
      <c r="T93" s="124"/>
      <c r="U93" s="124"/>
      <c r="V93" s="35">
        <v>35825</v>
      </c>
      <c r="W93" s="37">
        <v>27</v>
      </c>
      <c r="X93" s="37" t="s">
        <v>96</v>
      </c>
      <c r="Y93" s="28" t="s">
        <v>72</v>
      </c>
      <c r="Z93" s="28" t="s">
        <v>73</v>
      </c>
      <c r="AA93" s="38" t="s">
        <v>74</v>
      </c>
      <c r="AB93" s="39" t="s">
        <v>215</v>
      </c>
      <c r="AC93" s="36" t="s">
        <v>215</v>
      </c>
      <c r="AD93" s="36" t="s">
        <v>215</v>
      </c>
      <c r="AE93" s="40"/>
      <c r="AF93" s="124"/>
      <c r="AG93" s="124"/>
      <c r="AH93" s="124"/>
      <c r="AI93" s="41" t="s">
        <v>1251</v>
      </c>
      <c r="AJ93" s="42">
        <v>16</v>
      </c>
      <c r="AK93" s="36" t="s">
        <v>388</v>
      </c>
      <c r="AL93" s="40"/>
      <c r="AM93" s="36" t="s">
        <v>388</v>
      </c>
      <c r="AN93" s="36" t="s">
        <v>111</v>
      </c>
      <c r="AO93" s="28" t="s">
        <v>80</v>
      </c>
      <c r="AP93" s="28" t="s">
        <v>81</v>
      </c>
      <c r="AQ93" s="43" t="s">
        <v>82</v>
      </c>
      <c r="AR93" s="80" t="s">
        <v>1252</v>
      </c>
      <c r="AS93" s="41" t="s">
        <v>1253</v>
      </c>
      <c r="AT93" s="41" t="s">
        <v>1254</v>
      </c>
      <c r="AU93" s="41" t="s">
        <v>85</v>
      </c>
      <c r="AV93" s="41" t="s">
        <v>1255</v>
      </c>
      <c r="AW93" s="28" t="s">
        <v>1256</v>
      </c>
      <c r="AX93" s="28" t="s">
        <v>88</v>
      </c>
      <c r="AY93" s="41" t="s">
        <v>1257</v>
      </c>
      <c r="AZ93" s="28" t="s">
        <v>90</v>
      </c>
      <c r="BA93" s="46" t="s">
        <v>91</v>
      </c>
      <c r="BB93" s="47"/>
      <c r="BC93" s="48">
        <f>IFERROR(VLOOKUP(AI93,'[1]BPJS-TENAGA-KERJA'!$B$3:$R$430,2,0),"")</f>
        <v>25082898179</v>
      </c>
      <c r="BD93" s="48" t="str">
        <f>IFERROR(VLOOKUP(C93,'[1]BPJS - KESEHATAN'!$E$3:$G$420,2,0),"")</f>
        <v/>
      </c>
      <c r="BE93" s="36" t="s">
        <v>167</v>
      </c>
      <c r="BF93" s="44" t="s">
        <v>1258</v>
      </c>
      <c r="BG93" s="65"/>
      <c r="BH93" s="83"/>
      <c r="BI93" s="83"/>
      <c r="BJ93" s="8"/>
      <c r="BK93" s="8"/>
      <c r="BL93" s="10"/>
      <c r="BM93" s="7"/>
      <c r="BN93" s="4"/>
      <c r="BO93" s="14"/>
      <c r="BP93" s="4"/>
      <c r="BQ93" s="10"/>
      <c r="BR93" s="4"/>
      <c r="BS93" s="4"/>
      <c r="BT93" s="4"/>
      <c r="BU93" s="19"/>
      <c r="BV93" s="19"/>
      <c r="BW93" s="20"/>
      <c r="BX93" s="4"/>
      <c r="BY93" s="4"/>
      <c r="BZ93" s="4"/>
      <c r="CA93" s="20"/>
      <c r="CB93" s="4"/>
      <c r="CC93" s="4"/>
      <c r="CD93" s="4"/>
    </row>
    <row r="94" spans="1:82" ht="28">
      <c r="A94" s="49" t="s">
        <v>283</v>
      </c>
      <c r="B94" s="29" t="s">
        <v>1259</v>
      </c>
      <c r="C94" s="34" t="s">
        <v>1260</v>
      </c>
      <c r="D94" s="31" t="s">
        <v>70</v>
      </c>
      <c r="E94" s="32" t="s">
        <v>1689</v>
      </c>
      <c r="F94" s="33" t="s">
        <v>1678</v>
      </c>
      <c r="G94" s="111" t="s">
        <v>1683</v>
      </c>
      <c r="H94" s="34" t="s">
        <v>1687</v>
      </c>
      <c r="I94" s="124"/>
      <c r="J94" s="124"/>
      <c r="K94" s="124"/>
      <c r="L94" s="124"/>
      <c r="M94" s="124"/>
      <c r="N94" s="124"/>
      <c r="O94" s="35">
        <v>45822</v>
      </c>
      <c r="P94" s="35">
        <v>45822</v>
      </c>
      <c r="Q94" s="36"/>
      <c r="R94" s="124"/>
      <c r="S94" s="124"/>
      <c r="T94" s="124"/>
      <c r="U94" s="124"/>
      <c r="V94" s="35">
        <v>32944</v>
      </c>
      <c r="W94" s="37">
        <v>35</v>
      </c>
      <c r="X94" s="37" t="s">
        <v>71</v>
      </c>
      <c r="Y94" s="28" t="s">
        <v>72</v>
      </c>
      <c r="Z94" s="28" t="s">
        <v>73</v>
      </c>
      <c r="AA94" s="38" t="s">
        <v>74</v>
      </c>
      <c r="AB94" s="39" t="s">
        <v>106</v>
      </c>
      <c r="AC94" s="36" t="s">
        <v>108</v>
      </c>
      <c r="AD94" s="36" t="s">
        <v>123</v>
      </c>
      <c r="AE94" s="40"/>
      <c r="AF94" s="124"/>
      <c r="AG94" s="124"/>
      <c r="AH94" s="124"/>
      <c r="AI94" s="41" t="s">
        <v>1261</v>
      </c>
      <c r="AJ94" s="42">
        <v>16</v>
      </c>
      <c r="AK94" s="36" t="s">
        <v>388</v>
      </c>
      <c r="AL94" s="40"/>
      <c r="AM94" s="36" t="s">
        <v>388</v>
      </c>
      <c r="AN94" s="36" t="s">
        <v>111</v>
      </c>
      <c r="AO94" s="28" t="s">
        <v>80</v>
      </c>
      <c r="AP94" s="28" t="s">
        <v>81</v>
      </c>
      <c r="AQ94" s="43" t="s">
        <v>82</v>
      </c>
      <c r="AR94" s="28"/>
      <c r="AS94" s="41" t="s">
        <v>1262</v>
      </c>
      <c r="AT94" s="41" t="s">
        <v>1263</v>
      </c>
      <c r="AU94" s="41" t="s">
        <v>165</v>
      </c>
      <c r="AV94" s="41" t="s">
        <v>1264</v>
      </c>
      <c r="AW94" s="28" t="s">
        <v>1265</v>
      </c>
      <c r="AX94" s="28" t="s">
        <v>85</v>
      </c>
      <c r="AY94" s="41" t="s">
        <v>1266</v>
      </c>
      <c r="AZ94" s="28" t="s">
        <v>90</v>
      </c>
      <c r="BA94" s="46" t="s">
        <v>91</v>
      </c>
      <c r="BB94" s="47"/>
      <c r="BC94" s="48">
        <f>IFERROR(VLOOKUP(AI94,'[1]BPJS-TENAGA-KERJA'!$B$3:$R$430,2,0),"")</f>
        <v>25103134950</v>
      </c>
      <c r="BD94" s="48" t="str">
        <f>IFERROR(VLOOKUP(C94,'[1]BPJS - KESEHATAN'!$E$3:$G$420,2,0),"")</f>
        <v/>
      </c>
      <c r="BE94" s="36" t="s">
        <v>1267</v>
      </c>
      <c r="BF94" s="44" t="s">
        <v>1268</v>
      </c>
      <c r="BG94" s="65"/>
      <c r="BH94" s="83"/>
      <c r="BI94" s="83"/>
      <c r="BJ94" s="8"/>
      <c r="BK94" s="8"/>
      <c r="BL94" s="10"/>
      <c r="BM94" s="7"/>
      <c r="BN94" s="4"/>
      <c r="BO94" s="14"/>
      <c r="BP94" s="4"/>
      <c r="BQ94" s="10"/>
      <c r="BR94" s="4"/>
      <c r="BS94" s="4"/>
      <c r="BT94" s="4"/>
      <c r="BU94" s="19"/>
      <c r="BV94" s="19"/>
      <c r="BW94" s="20"/>
      <c r="BX94" s="4"/>
      <c r="BY94" s="4"/>
      <c r="BZ94" s="4"/>
      <c r="CA94" s="20"/>
      <c r="CB94" s="4"/>
      <c r="CC94" s="4"/>
      <c r="CD94" s="4"/>
    </row>
    <row r="95" spans="1:82" ht="28">
      <c r="A95" s="49" t="s">
        <v>296</v>
      </c>
      <c r="B95" s="29" t="s">
        <v>1269</v>
      </c>
      <c r="C95" s="34" t="s">
        <v>1270</v>
      </c>
      <c r="D95" s="31" t="s">
        <v>70</v>
      </c>
      <c r="E95" s="32" t="s">
        <v>1689</v>
      </c>
      <c r="F95" s="33" t="s">
        <v>1678</v>
      </c>
      <c r="G95" s="111" t="s">
        <v>1683</v>
      </c>
      <c r="H95" s="34" t="s">
        <v>1687</v>
      </c>
      <c r="I95" s="124"/>
      <c r="J95" s="124"/>
      <c r="K95" s="124"/>
      <c r="L95" s="124"/>
      <c r="M95" s="124"/>
      <c r="N95" s="124"/>
      <c r="O95" s="35">
        <v>45822</v>
      </c>
      <c r="P95" s="35">
        <v>45822</v>
      </c>
      <c r="Q95" s="36"/>
      <c r="R95" s="124"/>
      <c r="S95" s="124"/>
      <c r="T95" s="124"/>
      <c r="U95" s="124"/>
      <c r="V95" s="35">
        <v>31908</v>
      </c>
      <c r="W95" s="37">
        <v>38</v>
      </c>
      <c r="X95" s="37" t="s">
        <v>71</v>
      </c>
      <c r="Y95" s="28" t="s">
        <v>72</v>
      </c>
      <c r="Z95" s="28" t="s">
        <v>73</v>
      </c>
      <c r="AA95" s="38" t="s">
        <v>74</v>
      </c>
      <c r="AB95" s="39" t="s">
        <v>184</v>
      </c>
      <c r="AC95" s="36" t="s">
        <v>396</v>
      </c>
      <c r="AD95" s="36" t="s">
        <v>1271</v>
      </c>
      <c r="AE95" s="40"/>
      <c r="AF95" s="124"/>
      <c r="AG95" s="124"/>
      <c r="AH95" s="124"/>
      <c r="AI95" s="41" t="s">
        <v>1272</v>
      </c>
      <c r="AJ95" s="42">
        <v>16</v>
      </c>
      <c r="AK95" s="36" t="s">
        <v>1273</v>
      </c>
      <c r="AL95" s="40"/>
      <c r="AM95" s="36" t="s">
        <v>1273</v>
      </c>
      <c r="AN95" s="36" t="s">
        <v>80</v>
      </c>
      <c r="AO95" s="28" t="s">
        <v>80</v>
      </c>
      <c r="AP95" s="28" t="s">
        <v>81</v>
      </c>
      <c r="AQ95" s="43" t="s">
        <v>82</v>
      </c>
      <c r="AR95" s="28"/>
      <c r="AS95" s="41"/>
      <c r="AT95" s="41"/>
      <c r="AU95" s="41"/>
      <c r="AV95" s="41"/>
      <c r="AW95" s="28"/>
      <c r="AX95" s="28"/>
      <c r="AY95" s="41"/>
      <c r="AZ95" s="28" t="s">
        <v>90</v>
      </c>
      <c r="BA95" s="46" t="s">
        <v>91</v>
      </c>
      <c r="BB95" s="47"/>
      <c r="BC95" s="48">
        <f>IFERROR(VLOOKUP(AI95,'[1]BPJS-TENAGA-KERJA'!$B$3:$R$430,2,0),"")</f>
        <v>25082898187</v>
      </c>
      <c r="BD95" s="48" t="str">
        <f>IFERROR(VLOOKUP(C95,'[1]BPJS - KESEHATAN'!$E$3:$G$420,2,0),"")</f>
        <v/>
      </c>
      <c r="BE95" s="36" t="s">
        <v>116</v>
      </c>
      <c r="BF95" s="44"/>
      <c r="BG95" s="65"/>
      <c r="BH95" s="83"/>
      <c r="BI95" s="83"/>
      <c r="BJ95" s="8"/>
      <c r="BK95" s="8"/>
      <c r="BL95" s="10"/>
      <c r="BM95" s="7"/>
      <c r="BN95" s="4"/>
      <c r="BO95" s="14"/>
      <c r="BP95" s="4"/>
      <c r="BQ95" s="10"/>
      <c r="BR95" s="4"/>
      <c r="BS95" s="4"/>
      <c r="BT95" s="4"/>
      <c r="BU95" s="19"/>
      <c r="BV95" s="19"/>
      <c r="BW95" s="20"/>
      <c r="BX95" s="4"/>
      <c r="BY95" s="4"/>
      <c r="BZ95" s="4"/>
      <c r="CA95" s="20"/>
      <c r="CB95" s="4"/>
      <c r="CC95" s="4"/>
      <c r="CD95" s="4"/>
    </row>
    <row r="96" spans="1:82" ht="28">
      <c r="A96" s="49" t="s">
        <v>592</v>
      </c>
      <c r="B96" s="29" t="s">
        <v>1274</v>
      </c>
      <c r="C96" s="34" t="s">
        <v>1275</v>
      </c>
      <c r="D96" s="31" t="s">
        <v>70</v>
      </c>
      <c r="E96" s="32" t="s">
        <v>1689</v>
      </c>
      <c r="F96" s="33" t="s">
        <v>1678</v>
      </c>
      <c r="G96" s="111" t="s">
        <v>1683</v>
      </c>
      <c r="H96" s="34" t="s">
        <v>1687</v>
      </c>
      <c r="I96" s="124"/>
      <c r="J96" s="124"/>
      <c r="K96" s="124"/>
      <c r="L96" s="124"/>
      <c r="M96" s="124"/>
      <c r="N96" s="124"/>
      <c r="O96" s="35">
        <v>45822</v>
      </c>
      <c r="P96" s="35">
        <v>45822</v>
      </c>
      <c r="Q96" s="36"/>
      <c r="R96" s="124"/>
      <c r="S96" s="124"/>
      <c r="T96" s="124"/>
      <c r="U96" s="124"/>
      <c r="V96" s="35">
        <v>37295</v>
      </c>
      <c r="W96" s="37">
        <v>23</v>
      </c>
      <c r="X96" s="37" t="s">
        <v>96</v>
      </c>
      <c r="Y96" s="28" t="s">
        <v>72</v>
      </c>
      <c r="Z96" s="28" t="s">
        <v>73</v>
      </c>
      <c r="AA96" s="38" t="s">
        <v>74</v>
      </c>
      <c r="AB96" s="39" t="s">
        <v>106</v>
      </c>
      <c r="AC96" s="36" t="s">
        <v>1236</v>
      </c>
      <c r="AD96" s="36" t="s">
        <v>123</v>
      </c>
      <c r="AE96" s="40"/>
      <c r="AF96" s="124"/>
      <c r="AG96" s="124"/>
      <c r="AH96" s="124"/>
      <c r="AI96" s="41" t="s">
        <v>1276</v>
      </c>
      <c r="AJ96" s="42">
        <v>16</v>
      </c>
      <c r="AK96" s="36" t="s">
        <v>1223</v>
      </c>
      <c r="AL96" s="40"/>
      <c r="AM96" s="36" t="s">
        <v>1223</v>
      </c>
      <c r="AN96" s="36" t="s">
        <v>126</v>
      </c>
      <c r="AO96" s="28" t="s">
        <v>80</v>
      </c>
      <c r="AP96" s="28" t="s">
        <v>81</v>
      </c>
      <c r="AQ96" s="43" t="s">
        <v>82</v>
      </c>
      <c r="AR96" s="28"/>
      <c r="AS96" s="41"/>
      <c r="AT96" s="41"/>
      <c r="AU96" s="41"/>
      <c r="AV96" s="41"/>
      <c r="AW96" s="28"/>
      <c r="AX96" s="28"/>
      <c r="AY96" s="41"/>
      <c r="AZ96" s="28" t="s">
        <v>90</v>
      </c>
      <c r="BA96" s="46" t="s">
        <v>91</v>
      </c>
      <c r="BB96" s="47"/>
      <c r="BC96" s="48" t="str">
        <f>IFERROR(VLOOKUP(AI96,'[1]BPJS-TENAGA-KERJA'!$B$3:$R$430,2,0),"")</f>
        <v/>
      </c>
      <c r="BD96" s="48" t="str">
        <f>IFERROR(VLOOKUP(C96,'[1]BPJS - KESEHATAN'!$E$3:$G$420,2,0),"")</f>
        <v/>
      </c>
      <c r="BE96" s="36" t="s">
        <v>102</v>
      </c>
      <c r="BF96" s="44"/>
      <c r="BG96" s="65"/>
      <c r="BH96" s="83"/>
      <c r="BI96" s="83"/>
      <c r="BJ96" s="8"/>
      <c r="BK96" s="8"/>
      <c r="BL96" s="10"/>
      <c r="BM96" s="7"/>
      <c r="BN96" s="4"/>
      <c r="BO96" s="17"/>
      <c r="BP96" s="4"/>
      <c r="BQ96" s="10"/>
      <c r="BR96" s="4"/>
      <c r="BS96" s="10"/>
      <c r="BT96" s="4"/>
      <c r="BU96" s="4"/>
      <c r="BV96" s="4"/>
      <c r="BW96" s="20"/>
      <c r="BX96" s="4"/>
      <c r="BY96" s="4"/>
      <c r="BZ96" s="4"/>
      <c r="CA96" s="20"/>
      <c r="CB96" s="4"/>
      <c r="CC96" s="4"/>
      <c r="CD96" s="4"/>
    </row>
    <row r="97" spans="1:82" ht="28">
      <c r="A97" s="49" t="s">
        <v>603</v>
      </c>
      <c r="B97" s="29" t="s">
        <v>1277</v>
      </c>
      <c r="C97" s="30" t="s">
        <v>1278</v>
      </c>
      <c r="D97" s="31" t="s">
        <v>70</v>
      </c>
      <c r="E97" s="32" t="s">
        <v>1689</v>
      </c>
      <c r="F97" s="33" t="s">
        <v>1678</v>
      </c>
      <c r="G97" s="111" t="s">
        <v>1683</v>
      </c>
      <c r="H97" s="34" t="s">
        <v>1687</v>
      </c>
      <c r="I97" s="124"/>
      <c r="J97" s="124"/>
      <c r="K97" s="124"/>
      <c r="L97" s="124"/>
      <c r="M97" s="124"/>
      <c r="N97" s="124"/>
      <c r="O97" s="35">
        <v>45822</v>
      </c>
      <c r="P97" s="35">
        <v>45822</v>
      </c>
      <c r="Q97" s="36"/>
      <c r="R97" s="124"/>
      <c r="S97" s="124"/>
      <c r="T97" s="124"/>
      <c r="U97" s="124"/>
      <c r="V97" s="35">
        <v>31266</v>
      </c>
      <c r="W97" s="37">
        <v>40</v>
      </c>
      <c r="X97" s="37" t="s">
        <v>71</v>
      </c>
      <c r="Y97" s="28" t="s">
        <v>72</v>
      </c>
      <c r="Z97" s="28" t="s">
        <v>73</v>
      </c>
      <c r="AA97" s="38" t="s">
        <v>74</v>
      </c>
      <c r="AB97" s="39" t="s">
        <v>242</v>
      </c>
      <c r="AC97" s="36" t="s">
        <v>1279</v>
      </c>
      <c r="AD97" s="36" t="s">
        <v>215</v>
      </c>
      <c r="AE97" s="40"/>
      <c r="AF97" s="124"/>
      <c r="AG97" s="124"/>
      <c r="AH97" s="124"/>
      <c r="AI97" s="41" t="s">
        <v>1280</v>
      </c>
      <c r="AJ97" s="42">
        <v>16</v>
      </c>
      <c r="AK97" s="36" t="s">
        <v>497</v>
      </c>
      <c r="AL97" s="40"/>
      <c r="AM97" s="36" t="s">
        <v>497</v>
      </c>
      <c r="AN97" s="36" t="s">
        <v>111</v>
      </c>
      <c r="AO97" s="28" t="s">
        <v>80</v>
      </c>
      <c r="AP97" s="28" t="s">
        <v>81</v>
      </c>
      <c r="AQ97" s="43" t="s">
        <v>82</v>
      </c>
      <c r="AR97" s="28"/>
      <c r="AS97" s="41"/>
      <c r="AT97" s="41"/>
      <c r="AU97" s="41"/>
      <c r="AV97" s="41"/>
      <c r="AW97" s="28"/>
      <c r="AX97" s="28"/>
      <c r="AY97" s="41"/>
      <c r="AZ97" s="28" t="s">
        <v>90</v>
      </c>
      <c r="BA97" s="46" t="s">
        <v>91</v>
      </c>
      <c r="BB97" s="47"/>
      <c r="BC97" s="48">
        <f>IFERROR(VLOOKUP(AI97,'[1]BPJS-TENAGA-KERJA'!$B$3:$R$430,2,0),"")</f>
        <v>25082898195</v>
      </c>
      <c r="BD97" s="48" t="str">
        <f>IFERROR(VLOOKUP(C97,'[1]BPJS - KESEHATAN'!$E$3:$G$420,2,0),"")</f>
        <v/>
      </c>
      <c r="BE97" s="36" t="s">
        <v>196</v>
      </c>
      <c r="BF97" s="44"/>
      <c r="BG97" s="65"/>
      <c r="BH97" s="83"/>
      <c r="BI97" s="83"/>
      <c r="BJ97" s="8"/>
      <c r="BK97" s="8"/>
      <c r="BL97" s="10"/>
      <c r="BM97" s="7"/>
      <c r="BN97" s="4"/>
      <c r="BO97" s="17"/>
      <c r="BP97" s="4"/>
      <c r="BQ97" s="10"/>
      <c r="BR97" s="4"/>
      <c r="BS97" s="10"/>
      <c r="BT97" s="4"/>
      <c r="BU97" s="4"/>
      <c r="BV97" s="4"/>
      <c r="BW97" s="20"/>
      <c r="BX97" s="4"/>
      <c r="BY97" s="4"/>
      <c r="BZ97" s="4"/>
      <c r="CA97" s="20"/>
      <c r="CB97" s="4"/>
      <c r="CC97" s="4"/>
      <c r="CD97" s="4"/>
    </row>
    <row r="98" spans="1:82" ht="39">
      <c r="A98" s="49" t="s">
        <v>103</v>
      </c>
      <c r="B98" s="33" t="s">
        <v>437</v>
      </c>
      <c r="C98" s="33" t="s">
        <v>438</v>
      </c>
      <c r="D98" s="31" t="s">
        <v>70</v>
      </c>
      <c r="E98" s="32" t="s">
        <v>1689</v>
      </c>
      <c r="F98" s="33" t="s">
        <v>1678</v>
      </c>
      <c r="G98" s="111" t="s">
        <v>1683</v>
      </c>
      <c r="H98" s="33" t="s">
        <v>1688</v>
      </c>
      <c r="I98" s="124"/>
      <c r="J98" s="124"/>
      <c r="K98" s="124"/>
      <c r="L98" s="124"/>
      <c r="M98" s="124"/>
      <c r="N98" s="124"/>
      <c r="O98" s="50">
        <v>45709</v>
      </c>
      <c r="P98" s="51">
        <v>45709</v>
      </c>
      <c r="Q98" s="52"/>
      <c r="R98" s="124"/>
      <c r="S98" s="124"/>
      <c r="T98" s="124"/>
      <c r="U98" s="124"/>
      <c r="V98" s="51">
        <v>30640</v>
      </c>
      <c r="W98" s="37">
        <v>41</v>
      </c>
      <c r="X98" s="37" t="s">
        <v>121</v>
      </c>
      <c r="Y98" s="28" t="s">
        <v>72</v>
      </c>
      <c r="Z98" s="28" t="s">
        <v>73</v>
      </c>
      <c r="AA98" s="33" t="s">
        <v>74</v>
      </c>
      <c r="AB98" s="53" t="s">
        <v>106</v>
      </c>
      <c r="AC98" s="28" t="s">
        <v>426</v>
      </c>
      <c r="AD98" s="28" t="s">
        <v>287</v>
      </c>
      <c r="AE98" s="94"/>
      <c r="AF98" s="124"/>
      <c r="AG98" s="124"/>
      <c r="AH98" s="124"/>
      <c r="AI98" s="55" t="s">
        <v>439</v>
      </c>
      <c r="AJ98" s="42">
        <v>16</v>
      </c>
      <c r="AK98" s="56" t="s">
        <v>440</v>
      </c>
      <c r="AL98" s="95"/>
      <c r="AM98" s="96" t="s">
        <v>440</v>
      </c>
      <c r="AN98" s="28" t="s">
        <v>126</v>
      </c>
      <c r="AO98" s="28" t="s">
        <v>80</v>
      </c>
      <c r="AP98" s="28" t="s">
        <v>81</v>
      </c>
      <c r="AQ98" s="43" t="s">
        <v>82</v>
      </c>
      <c r="AR98" s="28"/>
      <c r="AS98" s="41" t="s">
        <v>441</v>
      </c>
      <c r="AT98" s="41" t="s">
        <v>442</v>
      </c>
      <c r="AU98" s="41" t="s">
        <v>85</v>
      </c>
      <c r="AV98" s="41" t="s">
        <v>441</v>
      </c>
      <c r="AW98" s="97"/>
      <c r="AX98" s="97"/>
      <c r="AY98" s="41"/>
      <c r="AZ98" s="28" t="s">
        <v>90</v>
      </c>
      <c r="BA98" s="46" t="s">
        <v>91</v>
      </c>
      <c r="BB98" s="59"/>
      <c r="BC98" s="55">
        <f>IFERROR(VLOOKUP(AI98,'[1]BPJS-TENAGA-KERJA'!$B$3:$R$430,2,0),"")</f>
        <v>25041380897</v>
      </c>
      <c r="BD98" s="55" t="str">
        <f>IFERROR(VLOOKUP(C98,'[1]BPJS - KESEHATAN'!$E$3:$G$420,2,0),"")</f>
        <v/>
      </c>
      <c r="BE98" s="28" t="s">
        <v>102</v>
      </c>
      <c r="BF98" s="49" t="s">
        <v>443</v>
      </c>
      <c r="BG98" s="61"/>
      <c r="BH98" s="62" t="s">
        <v>117</v>
      </c>
      <c r="BI98" s="11"/>
      <c r="BJ98" s="13"/>
      <c r="BK98" s="13"/>
      <c r="BL98" s="11"/>
      <c r="BM98" s="16"/>
      <c r="BN98" s="5"/>
      <c r="BO98" s="15"/>
      <c r="BP98" s="5"/>
      <c r="BQ98" s="5"/>
      <c r="BR98" s="5"/>
      <c r="BS98" s="5"/>
      <c r="BT98" s="5"/>
      <c r="BU98" s="22"/>
      <c r="BV98" s="22"/>
      <c r="BW98" s="23"/>
      <c r="BX98" s="5"/>
      <c r="BY98" s="5"/>
      <c r="BZ98" s="5"/>
      <c r="CA98" s="23"/>
      <c r="CB98" s="5"/>
      <c r="CC98" s="5"/>
      <c r="CD98" s="5"/>
    </row>
    <row r="99" spans="1:82" ht="28">
      <c r="A99" s="49" t="s">
        <v>118</v>
      </c>
      <c r="B99" s="33" t="s">
        <v>444</v>
      </c>
      <c r="C99" s="34" t="s">
        <v>445</v>
      </c>
      <c r="D99" s="31" t="s">
        <v>70</v>
      </c>
      <c r="E99" s="32" t="s">
        <v>1689</v>
      </c>
      <c r="F99" s="33" t="s">
        <v>1678</v>
      </c>
      <c r="G99" s="111" t="s">
        <v>1683</v>
      </c>
      <c r="H99" s="33" t="s">
        <v>1688</v>
      </c>
      <c r="I99" s="124"/>
      <c r="J99" s="124"/>
      <c r="K99" s="124"/>
      <c r="L99" s="124"/>
      <c r="M99" s="124"/>
      <c r="N99" s="124"/>
      <c r="O99" s="50">
        <v>45709</v>
      </c>
      <c r="P99" s="51">
        <v>45709</v>
      </c>
      <c r="Q99" s="55"/>
      <c r="R99" s="124"/>
      <c r="S99" s="124"/>
      <c r="T99" s="124"/>
      <c r="U99" s="124"/>
      <c r="V99" s="51">
        <v>36570</v>
      </c>
      <c r="W99" s="37">
        <v>25</v>
      </c>
      <c r="X99" s="37" t="s">
        <v>96</v>
      </c>
      <c r="Y99" s="28" t="s">
        <v>72</v>
      </c>
      <c r="Z99" s="28" t="s">
        <v>73</v>
      </c>
      <c r="AA99" s="33" t="s">
        <v>74</v>
      </c>
      <c r="AB99" s="53" t="s">
        <v>184</v>
      </c>
      <c r="AC99" s="28" t="s">
        <v>446</v>
      </c>
      <c r="AD99" s="28" t="s">
        <v>186</v>
      </c>
      <c r="AE99" s="96"/>
      <c r="AF99" s="124"/>
      <c r="AG99" s="124"/>
      <c r="AH99" s="124"/>
      <c r="AI99" s="55" t="s">
        <v>447</v>
      </c>
      <c r="AJ99" s="42">
        <v>16</v>
      </c>
      <c r="AK99" s="56" t="s">
        <v>318</v>
      </c>
      <c r="AL99" s="28"/>
      <c r="AM99" s="28" t="s">
        <v>318</v>
      </c>
      <c r="AN99" s="28" t="s">
        <v>253</v>
      </c>
      <c r="AO99" s="28" t="s">
        <v>80</v>
      </c>
      <c r="AP99" s="28" t="s">
        <v>81</v>
      </c>
      <c r="AQ99" s="43" t="s">
        <v>82</v>
      </c>
      <c r="AR99" s="28"/>
      <c r="AS99" s="41" t="s">
        <v>448</v>
      </c>
      <c r="AT99" s="41"/>
      <c r="AU99" s="41"/>
      <c r="AV99" s="41"/>
      <c r="AW99" s="28"/>
      <c r="AX99" s="28"/>
      <c r="AY99" s="41"/>
      <c r="AZ99" s="28" t="s">
        <v>90</v>
      </c>
      <c r="BA99" s="46" t="s">
        <v>91</v>
      </c>
      <c r="BB99" s="68"/>
      <c r="BC99" s="55">
        <f>IFERROR(VLOOKUP(AI99,'[1]BPJS-TENAGA-KERJA'!$B$3:$R$430,2,0),"")</f>
        <v>25041380582</v>
      </c>
      <c r="BD99" s="55" t="str">
        <f>IFERROR(VLOOKUP(C99,'[1]BPJS - KESEHATAN'!$E$3:$G$420,2,0),"")</f>
        <v/>
      </c>
      <c r="BE99" s="28" t="s">
        <v>102</v>
      </c>
      <c r="BF99" s="28"/>
      <c r="BG99" s="50"/>
      <c r="BH99" s="37" t="s">
        <v>117</v>
      </c>
      <c r="BI99" s="11"/>
      <c r="BJ99" s="13"/>
      <c r="BK99" s="13"/>
      <c r="BL99" s="11"/>
      <c r="BM99" s="16"/>
      <c r="BN99" s="5"/>
      <c r="BO99" s="15"/>
      <c r="BP99" s="5"/>
      <c r="BQ99" s="5"/>
      <c r="BR99" s="5"/>
      <c r="BS99" s="5"/>
      <c r="BT99" s="5"/>
      <c r="BU99" s="22"/>
      <c r="BV99" s="22"/>
      <c r="BW99" s="23"/>
      <c r="BX99" s="5"/>
      <c r="BY99" s="5"/>
      <c r="BZ99" s="5"/>
      <c r="CA99" s="23"/>
      <c r="CB99" s="5"/>
      <c r="CC99" s="5"/>
      <c r="CD99" s="5"/>
    </row>
    <row r="100" spans="1:82" ht="28">
      <c r="A100" s="49" t="s">
        <v>135</v>
      </c>
      <c r="B100" s="33" t="s">
        <v>449</v>
      </c>
      <c r="C100" s="34" t="s">
        <v>450</v>
      </c>
      <c r="D100" s="31" t="s">
        <v>70</v>
      </c>
      <c r="E100" s="32" t="s">
        <v>1689</v>
      </c>
      <c r="F100" s="33" t="s">
        <v>1678</v>
      </c>
      <c r="G100" s="111" t="s">
        <v>1683</v>
      </c>
      <c r="H100" s="33" t="s">
        <v>1688</v>
      </c>
      <c r="I100" s="124"/>
      <c r="J100" s="124"/>
      <c r="K100" s="124"/>
      <c r="L100" s="124"/>
      <c r="M100" s="124"/>
      <c r="N100" s="124"/>
      <c r="O100" s="50">
        <v>45709</v>
      </c>
      <c r="P100" s="51">
        <v>45709</v>
      </c>
      <c r="Q100" s="55"/>
      <c r="R100" s="124"/>
      <c r="S100" s="124"/>
      <c r="T100" s="124"/>
      <c r="U100" s="124"/>
      <c r="V100" s="51">
        <v>30316</v>
      </c>
      <c r="W100" s="37">
        <v>42</v>
      </c>
      <c r="X100" s="37" t="s">
        <v>121</v>
      </c>
      <c r="Y100" s="28" t="s">
        <v>72</v>
      </c>
      <c r="Z100" s="28" t="s">
        <v>73</v>
      </c>
      <c r="AA100" s="33" t="s">
        <v>74</v>
      </c>
      <c r="AB100" s="53" t="s">
        <v>106</v>
      </c>
      <c r="AC100" s="28" t="s">
        <v>451</v>
      </c>
      <c r="AD100" s="28" t="s">
        <v>123</v>
      </c>
      <c r="AE100" s="96"/>
      <c r="AF100" s="124"/>
      <c r="AG100" s="124"/>
      <c r="AH100" s="124"/>
      <c r="AI100" s="55" t="s">
        <v>452</v>
      </c>
      <c r="AJ100" s="42">
        <v>16</v>
      </c>
      <c r="AK100" s="56" t="s">
        <v>217</v>
      </c>
      <c r="AL100" s="28"/>
      <c r="AM100" s="28" t="s">
        <v>217</v>
      </c>
      <c r="AN100" s="28" t="s">
        <v>80</v>
      </c>
      <c r="AO100" s="28" t="s">
        <v>80</v>
      </c>
      <c r="AP100" s="28" t="s">
        <v>81</v>
      </c>
      <c r="AQ100" s="43" t="s">
        <v>82</v>
      </c>
      <c r="AR100" s="28"/>
      <c r="AS100" s="41" t="s">
        <v>453</v>
      </c>
      <c r="AT100" s="41"/>
      <c r="AU100" s="41"/>
      <c r="AV100" s="41"/>
      <c r="AW100" s="28"/>
      <c r="AX100" s="28"/>
      <c r="AY100" s="41"/>
      <c r="AZ100" s="28" t="s">
        <v>90</v>
      </c>
      <c r="BA100" s="46" t="s">
        <v>91</v>
      </c>
      <c r="BB100" s="68"/>
      <c r="BC100" s="55">
        <f>IFERROR(VLOOKUP(AI100,'[1]BPJS-TENAGA-KERJA'!$B$3:$R$430,2,0),"")</f>
        <v>25041380442</v>
      </c>
      <c r="BD100" s="55" t="str">
        <f>IFERROR(VLOOKUP(C100,'[1]BPJS - KESEHATAN'!$E$3:$G$420,2,0),"")</f>
        <v/>
      </c>
      <c r="BE100" s="28" t="s">
        <v>196</v>
      </c>
      <c r="BF100" s="28"/>
      <c r="BG100" s="50"/>
      <c r="BH100" s="37" t="s">
        <v>117</v>
      </c>
      <c r="BI100" s="10"/>
      <c r="BJ100" s="8"/>
      <c r="BK100" s="8"/>
      <c r="BL100" s="10"/>
      <c r="BM100" s="7"/>
      <c r="BN100" s="4"/>
      <c r="BO100" s="14"/>
      <c r="BP100" s="4"/>
      <c r="BQ100" s="4"/>
      <c r="BR100" s="4"/>
      <c r="BS100" s="4"/>
      <c r="BT100" s="4"/>
      <c r="BU100" s="19"/>
      <c r="BV100" s="19"/>
      <c r="BW100" s="20"/>
      <c r="BX100" s="4"/>
      <c r="BY100" s="4"/>
      <c r="BZ100" s="4"/>
      <c r="CA100" s="20"/>
      <c r="CB100" s="4"/>
      <c r="CC100" s="4"/>
      <c r="CD100" s="4"/>
    </row>
    <row r="101" spans="1:82" ht="28">
      <c r="A101" s="49" t="s">
        <v>148</v>
      </c>
      <c r="B101" s="33" t="s">
        <v>454</v>
      </c>
      <c r="C101" s="33" t="s">
        <v>455</v>
      </c>
      <c r="D101" s="31" t="s">
        <v>70</v>
      </c>
      <c r="E101" s="32" t="s">
        <v>1689</v>
      </c>
      <c r="F101" s="33" t="s">
        <v>1678</v>
      </c>
      <c r="G101" s="111" t="s">
        <v>1683</v>
      </c>
      <c r="H101" s="33" t="s">
        <v>1688</v>
      </c>
      <c r="I101" s="124"/>
      <c r="J101" s="124"/>
      <c r="K101" s="124"/>
      <c r="L101" s="124"/>
      <c r="M101" s="124"/>
      <c r="N101" s="124"/>
      <c r="O101" s="50">
        <v>45709</v>
      </c>
      <c r="P101" s="51">
        <v>45709</v>
      </c>
      <c r="Q101" s="55"/>
      <c r="R101" s="124"/>
      <c r="S101" s="124"/>
      <c r="T101" s="124"/>
      <c r="U101" s="124"/>
      <c r="V101" s="51">
        <v>37458</v>
      </c>
      <c r="W101" s="37">
        <v>23</v>
      </c>
      <c r="X101" s="37" t="s">
        <v>96</v>
      </c>
      <c r="Y101" s="28" t="s">
        <v>72</v>
      </c>
      <c r="Z101" s="28" t="s">
        <v>73</v>
      </c>
      <c r="AA101" s="33" t="s">
        <v>74</v>
      </c>
      <c r="AB101" s="53" t="s">
        <v>184</v>
      </c>
      <c r="AC101" s="28" t="s">
        <v>456</v>
      </c>
      <c r="AD101" s="28" t="s">
        <v>457</v>
      </c>
      <c r="AE101" s="96"/>
      <c r="AF101" s="124"/>
      <c r="AG101" s="124"/>
      <c r="AH101" s="124"/>
      <c r="AI101" s="55" t="s">
        <v>458</v>
      </c>
      <c r="AJ101" s="42">
        <v>16</v>
      </c>
      <c r="AK101" s="56" t="s">
        <v>173</v>
      </c>
      <c r="AL101" s="28"/>
      <c r="AM101" s="28" t="s">
        <v>173</v>
      </c>
      <c r="AN101" s="28" t="s">
        <v>111</v>
      </c>
      <c r="AO101" s="28" t="s">
        <v>80</v>
      </c>
      <c r="AP101" s="28" t="s">
        <v>81</v>
      </c>
      <c r="AQ101" s="43" t="s">
        <v>82</v>
      </c>
      <c r="AR101" s="80" t="s">
        <v>459</v>
      </c>
      <c r="AS101" s="41" t="s">
        <v>460</v>
      </c>
      <c r="AT101" s="41" t="s">
        <v>461</v>
      </c>
      <c r="AU101" s="41" t="s">
        <v>85</v>
      </c>
      <c r="AV101" s="41" t="s">
        <v>462</v>
      </c>
      <c r="AW101" s="28" t="s">
        <v>463</v>
      </c>
      <c r="AX101" s="28" t="s">
        <v>293</v>
      </c>
      <c r="AY101" s="41" t="s">
        <v>464</v>
      </c>
      <c r="AZ101" s="28" t="s">
        <v>90</v>
      </c>
      <c r="BA101" s="46" t="s">
        <v>91</v>
      </c>
      <c r="BB101" s="68"/>
      <c r="BC101" s="55">
        <f>IFERROR(VLOOKUP(AI101,'[1]BPJS-TENAGA-KERJA'!$B$3:$R$430,2,0),"")</f>
        <v>25041380558</v>
      </c>
      <c r="BD101" s="55" t="str">
        <f>IFERROR(VLOOKUP(C101,'[1]BPJS - KESEHATAN'!$E$3:$G$420,2,0),"")</f>
        <v/>
      </c>
      <c r="BE101" s="28" t="s">
        <v>210</v>
      </c>
      <c r="BF101" s="49" t="s">
        <v>465</v>
      </c>
      <c r="BG101" s="50"/>
      <c r="BH101" s="37" t="s">
        <v>117</v>
      </c>
      <c r="BI101" s="10"/>
      <c r="BJ101" s="8"/>
      <c r="BK101" s="8"/>
      <c r="BL101" s="10"/>
      <c r="BM101" s="7"/>
      <c r="BN101" s="4"/>
      <c r="BO101" s="14"/>
      <c r="BP101" s="4"/>
      <c r="BQ101" s="4"/>
      <c r="BR101" s="4"/>
      <c r="BS101" s="4"/>
      <c r="BT101" s="4"/>
      <c r="BU101" s="19"/>
      <c r="BV101" s="19"/>
      <c r="BW101" s="20"/>
      <c r="BX101" s="4"/>
      <c r="BY101" s="4"/>
      <c r="BZ101" s="4"/>
      <c r="CA101" s="20"/>
      <c r="CB101" s="4"/>
      <c r="CC101" s="4"/>
      <c r="CD101" s="4"/>
    </row>
    <row r="102" spans="1:82" ht="28">
      <c r="A102" s="49" t="s">
        <v>153</v>
      </c>
      <c r="B102" s="33" t="s">
        <v>466</v>
      </c>
      <c r="C102" s="33" t="s">
        <v>467</v>
      </c>
      <c r="D102" s="31" t="s">
        <v>70</v>
      </c>
      <c r="E102" s="32" t="s">
        <v>1689</v>
      </c>
      <c r="F102" s="33" t="s">
        <v>1678</v>
      </c>
      <c r="G102" s="111" t="s">
        <v>1683</v>
      </c>
      <c r="H102" s="33" t="s">
        <v>1688</v>
      </c>
      <c r="I102" s="124"/>
      <c r="J102" s="124"/>
      <c r="K102" s="124"/>
      <c r="L102" s="124"/>
      <c r="M102" s="124"/>
      <c r="N102" s="124"/>
      <c r="O102" s="50">
        <v>45709</v>
      </c>
      <c r="P102" s="51">
        <v>45709</v>
      </c>
      <c r="Q102" s="55"/>
      <c r="R102" s="124"/>
      <c r="S102" s="124"/>
      <c r="T102" s="124"/>
      <c r="U102" s="124"/>
      <c r="V102" s="51">
        <v>29536</v>
      </c>
      <c r="W102" s="37">
        <v>44</v>
      </c>
      <c r="X102" s="37" t="s">
        <v>121</v>
      </c>
      <c r="Y102" s="28" t="s">
        <v>72</v>
      </c>
      <c r="Z102" s="28" t="s">
        <v>73</v>
      </c>
      <c r="AA102" s="33" t="s">
        <v>74</v>
      </c>
      <c r="AB102" s="53" t="s">
        <v>432</v>
      </c>
      <c r="AC102" s="28" t="s">
        <v>468</v>
      </c>
      <c r="AD102" s="28" t="s">
        <v>469</v>
      </c>
      <c r="AE102" s="96"/>
      <c r="AF102" s="124"/>
      <c r="AG102" s="124"/>
      <c r="AH102" s="124"/>
      <c r="AI102" s="55" t="s">
        <v>470</v>
      </c>
      <c r="AJ102" s="42">
        <v>16</v>
      </c>
      <c r="AK102" s="56" t="s">
        <v>411</v>
      </c>
      <c r="AL102" s="28"/>
      <c r="AM102" s="28" t="s">
        <v>411</v>
      </c>
      <c r="AN102" s="28" t="s">
        <v>80</v>
      </c>
      <c r="AO102" s="28" t="s">
        <v>80</v>
      </c>
      <c r="AP102" s="28" t="s">
        <v>81</v>
      </c>
      <c r="AQ102" s="43" t="s">
        <v>82</v>
      </c>
      <c r="AR102" s="28"/>
      <c r="AS102" s="41" t="s">
        <v>453</v>
      </c>
      <c r="AT102" s="41" t="s">
        <v>471</v>
      </c>
      <c r="AU102" s="41" t="s">
        <v>85</v>
      </c>
      <c r="AV102" s="41" t="s">
        <v>472</v>
      </c>
      <c r="AW102" s="28" t="s">
        <v>473</v>
      </c>
      <c r="AX102" s="28" t="s">
        <v>132</v>
      </c>
      <c r="AY102" s="41" t="s">
        <v>474</v>
      </c>
      <c r="AZ102" s="28" t="s">
        <v>90</v>
      </c>
      <c r="BA102" s="46" t="s">
        <v>91</v>
      </c>
      <c r="BB102" s="68" t="s">
        <v>475</v>
      </c>
      <c r="BC102" s="55">
        <f>IFERROR(VLOOKUP(AI102,'[1]BPJS-TENAGA-KERJA'!$B$3:$R$430,2,0),"")</f>
        <v>25041381283</v>
      </c>
      <c r="BD102" s="55" t="str">
        <f>IFERROR(VLOOKUP(C102,'[1]BPJS - KESEHATAN'!$E$3:$G$420,2,0),"")</f>
        <v>0000490727722</v>
      </c>
      <c r="BE102" s="28" t="s">
        <v>92</v>
      </c>
      <c r="BF102" s="49" t="s">
        <v>476</v>
      </c>
      <c r="BG102" s="50"/>
      <c r="BH102" s="37" t="s">
        <v>117</v>
      </c>
      <c r="BI102" s="10"/>
      <c r="BJ102" s="8"/>
      <c r="BK102" s="8"/>
      <c r="BL102" s="10"/>
      <c r="BM102" s="7"/>
      <c r="BN102" s="4"/>
      <c r="BO102" s="14"/>
      <c r="BP102" s="4"/>
      <c r="BQ102" s="4"/>
      <c r="BR102" s="4"/>
      <c r="BS102" s="4"/>
      <c r="BT102" s="4"/>
      <c r="BU102" s="19"/>
      <c r="BV102" s="19"/>
      <c r="BW102" s="20"/>
      <c r="BX102" s="4"/>
      <c r="BY102" s="4"/>
      <c r="BZ102" s="4"/>
      <c r="CA102" s="20"/>
      <c r="CB102" s="4"/>
      <c r="CC102" s="4"/>
      <c r="CD102" s="4"/>
    </row>
    <row r="103" spans="1:82" ht="28">
      <c r="A103" s="49" t="s">
        <v>169</v>
      </c>
      <c r="B103" s="33" t="s">
        <v>477</v>
      </c>
      <c r="C103" s="34" t="s">
        <v>199</v>
      </c>
      <c r="D103" s="31" t="s">
        <v>70</v>
      </c>
      <c r="E103" s="32" t="s">
        <v>1689</v>
      </c>
      <c r="F103" s="33" t="s">
        <v>1678</v>
      </c>
      <c r="G103" s="111" t="s">
        <v>1683</v>
      </c>
      <c r="H103" s="33" t="s">
        <v>1688</v>
      </c>
      <c r="I103" s="124"/>
      <c r="J103" s="124"/>
      <c r="K103" s="124"/>
      <c r="L103" s="124"/>
      <c r="M103" s="124"/>
      <c r="N103" s="124"/>
      <c r="O103" s="50">
        <v>45711</v>
      </c>
      <c r="P103" s="51">
        <v>45711</v>
      </c>
      <c r="Q103" s="55"/>
      <c r="R103" s="124"/>
      <c r="S103" s="124"/>
      <c r="T103" s="124"/>
      <c r="U103" s="124"/>
      <c r="V103" s="51">
        <v>31964</v>
      </c>
      <c r="W103" s="37">
        <v>38</v>
      </c>
      <c r="X103" s="37" t="s">
        <v>71</v>
      </c>
      <c r="Y103" s="28" t="s">
        <v>72</v>
      </c>
      <c r="Z103" s="28" t="s">
        <v>73</v>
      </c>
      <c r="AA103" s="33" t="s">
        <v>74</v>
      </c>
      <c r="AB103" s="53" t="s">
        <v>478</v>
      </c>
      <c r="AC103" s="28" t="s">
        <v>479</v>
      </c>
      <c r="AD103" s="28" t="s">
        <v>480</v>
      </c>
      <c r="AE103" s="96"/>
      <c r="AF103" s="124"/>
      <c r="AG103" s="124"/>
      <c r="AH103" s="124"/>
      <c r="AI103" s="55" t="s">
        <v>481</v>
      </c>
      <c r="AJ103" s="42">
        <v>16</v>
      </c>
      <c r="AK103" s="56" t="s">
        <v>440</v>
      </c>
      <c r="AL103" s="28"/>
      <c r="AM103" s="28" t="s">
        <v>440</v>
      </c>
      <c r="AN103" s="28" t="s">
        <v>126</v>
      </c>
      <c r="AO103" s="28" t="s">
        <v>80</v>
      </c>
      <c r="AP103" s="28" t="s">
        <v>81</v>
      </c>
      <c r="AQ103" s="43" t="s">
        <v>82</v>
      </c>
      <c r="AR103" s="80" t="s">
        <v>482</v>
      </c>
      <c r="AS103" s="41" t="s">
        <v>483</v>
      </c>
      <c r="AT103" s="41" t="s">
        <v>484</v>
      </c>
      <c r="AU103" s="41" t="s">
        <v>85</v>
      </c>
      <c r="AV103" s="41" t="s">
        <v>485</v>
      </c>
      <c r="AW103" s="28"/>
      <c r="AX103" s="28"/>
      <c r="AY103" s="41"/>
      <c r="AZ103" s="28" t="s">
        <v>90</v>
      </c>
      <c r="BA103" s="46" t="s">
        <v>91</v>
      </c>
      <c r="BB103" s="68"/>
      <c r="BC103" s="55" t="str">
        <f>IFERROR(VLOOKUP(AI103,'[1]BPJS-TENAGA-KERJA'!$B$3:$R$430,2,0),"")</f>
        <v/>
      </c>
      <c r="BD103" s="55" t="str">
        <f>IFERROR(VLOOKUP(C103,'[1]BPJS - KESEHATAN'!$E$3:$G$420,2,0),"")</f>
        <v/>
      </c>
      <c r="BE103" s="28" t="s">
        <v>167</v>
      </c>
      <c r="BF103" s="49" t="s">
        <v>486</v>
      </c>
      <c r="BG103" s="50"/>
      <c r="BH103" s="37" t="s">
        <v>117</v>
      </c>
      <c r="BI103" s="10"/>
      <c r="BJ103" s="8"/>
      <c r="BK103" s="8"/>
      <c r="BL103" s="10"/>
      <c r="BM103" s="7"/>
      <c r="BN103" s="4"/>
      <c r="BO103" s="14"/>
      <c r="BP103" s="4"/>
      <c r="BQ103" s="4"/>
      <c r="BR103" s="4"/>
      <c r="BS103" s="4"/>
      <c r="BT103" s="4"/>
      <c r="BU103" s="19"/>
      <c r="BV103" s="19"/>
      <c r="BW103" s="20"/>
      <c r="BX103" s="4"/>
      <c r="BY103" s="4"/>
      <c r="BZ103" s="4"/>
      <c r="CA103" s="20"/>
      <c r="CB103" s="4"/>
      <c r="CC103" s="4"/>
      <c r="CD103" s="4"/>
    </row>
    <row r="104" spans="1:82" ht="28">
      <c r="A104" s="49" t="s">
        <v>175</v>
      </c>
      <c r="B104" s="29" t="s">
        <v>487</v>
      </c>
      <c r="C104" s="73" t="s">
        <v>488</v>
      </c>
      <c r="D104" s="31" t="s">
        <v>70</v>
      </c>
      <c r="E104" s="32" t="s">
        <v>1689</v>
      </c>
      <c r="F104" s="33" t="s">
        <v>1678</v>
      </c>
      <c r="G104" s="111" t="s">
        <v>1683</v>
      </c>
      <c r="H104" s="33" t="s">
        <v>1688</v>
      </c>
      <c r="I104" s="124"/>
      <c r="J104" s="124"/>
      <c r="K104" s="124"/>
      <c r="L104" s="124"/>
      <c r="M104" s="124"/>
      <c r="N104" s="124"/>
      <c r="O104" s="50">
        <v>45725</v>
      </c>
      <c r="P104" s="51">
        <v>45725</v>
      </c>
      <c r="Q104" s="55"/>
      <c r="R104" s="124"/>
      <c r="S104" s="124"/>
      <c r="T104" s="124"/>
      <c r="U104" s="124"/>
      <c r="V104" s="51">
        <v>33221</v>
      </c>
      <c r="W104" s="37">
        <v>34</v>
      </c>
      <c r="X104" s="37" t="s">
        <v>71</v>
      </c>
      <c r="Y104" s="28" t="s">
        <v>72</v>
      </c>
      <c r="Z104" s="28" t="s">
        <v>73</v>
      </c>
      <c r="AA104" s="38" t="s">
        <v>74</v>
      </c>
      <c r="AB104" s="53" t="s">
        <v>242</v>
      </c>
      <c r="AC104" s="28" t="s">
        <v>489</v>
      </c>
      <c r="AD104" s="28" t="s">
        <v>215</v>
      </c>
      <c r="AE104" s="96"/>
      <c r="AF104" s="124"/>
      <c r="AG104" s="124"/>
      <c r="AH104" s="124"/>
      <c r="AI104" s="55" t="s">
        <v>490</v>
      </c>
      <c r="AJ104" s="42">
        <v>16</v>
      </c>
      <c r="AK104" s="56" t="s">
        <v>126</v>
      </c>
      <c r="AL104" s="28"/>
      <c r="AM104" s="28" t="s">
        <v>126</v>
      </c>
      <c r="AN104" s="28" t="s">
        <v>126</v>
      </c>
      <c r="AO104" s="28" t="s">
        <v>80</v>
      </c>
      <c r="AP104" s="28" t="s">
        <v>81</v>
      </c>
      <c r="AQ104" s="43" t="s">
        <v>82</v>
      </c>
      <c r="AR104" s="28"/>
      <c r="AS104" s="41" t="s">
        <v>491</v>
      </c>
      <c r="AT104" s="41"/>
      <c r="AU104" s="41"/>
      <c r="AV104" s="41"/>
      <c r="AW104" s="28"/>
      <c r="AX104" s="28"/>
      <c r="AY104" s="41"/>
      <c r="AZ104" s="28" t="s">
        <v>90</v>
      </c>
      <c r="BA104" s="46" t="s">
        <v>91</v>
      </c>
      <c r="BB104" s="68"/>
      <c r="BC104" s="55">
        <f>IFERROR(VLOOKUP(AI104,'[1]BPJS-TENAGA-KERJA'!$B$3:$R$430,2,0),"")</f>
        <v>25041380418</v>
      </c>
      <c r="BD104" s="55" t="str">
        <f>IFERROR(VLOOKUP(C104,'[1]BPJS - KESEHATAN'!$E$3:$G$420,2,0),"")</f>
        <v/>
      </c>
      <c r="BE104" s="28" t="s">
        <v>167</v>
      </c>
      <c r="BF104" s="28"/>
      <c r="BG104" s="50"/>
      <c r="BH104" s="37" t="s">
        <v>117</v>
      </c>
      <c r="BI104" s="11"/>
      <c r="BJ104" s="13"/>
      <c r="BK104" s="13"/>
      <c r="BL104" s="11"/>
      <c r="BM104" s="16"/>
      <c r="BN104" s="5"/>
      <c r="BO104" s="15"/>
      <c r="BP104" s="5"/>
      <c r="BQ104" s="5"/>
      <c r="BR104" s="5"/>
      <c r="BS104" s="5"/>
      <c r="BT104" s="5"/>
      <c r="BU104" s="22"/>
      <c r="BV104" s="22"/>
      <c r="BW104" s="23"/>
      <c r="BX104" s="5"/>
      <c r="BY104" s="5"/>
      <c r="BZ104" s="5"/>
      <c r="CA104" s="23"/>
      <c r="CB104" s="5"/>
      <c r="CC104" s="5"/>
      <c r="CD104" s="5"/>
    </row>
    <row r="105" spans="1:82" ht="28">
      <c r="A105" s="49" t="s">
        <v>181</v>
      </c>
      <c r="B105" s="29" t="s">
        <v>492</v>
      </c>
      <c r="C105" s="73" t="s">
        <v>493</v>
      </c>
      <c r="D105" s="31" t="s">
        <v>70</v>
      </c>
      <c r="E105" s="32" t="s">
        <v>1689</v>
      </c>
      <c r="F105" s="33" t="s">
        <v>1678</v>
      </c>
      <c r="G105" s="111" t="s">
        <v>1683</v>
      </c>
      <c r="H105" s="33" t="s">
        <v>1688</v>
      </c>
      <c r="I105" s="124"/>
      <c r="J105" s="124"/>
      <c r="K105" s="124"/>
      <c r="L105" s="124"/>
      <c r="M105" s="124"/>
      <c r="N105" s="124"/>
      <c r="O105" s="50">
        <v>45725</v>
      </c>
      <c r="P105" s="51">
        <v>45725</v>
      </c>
      <c r="Q105" s="55"/>
      <c r="R105" s="124"/>
      <c r="S105" s="124"/>
      <c r="T105" s="124"/>
      <c r="U105" s="124"/>
      <c r="V105" s="51">
        <v>32041</v>
      </c>
      <c r="W105" s="37">
        <v>37</v>
      </c>
      <c r="X105" s="37" t="s">
        <v>71</v>
      </c>
      <c r="Y105" s="28" t="s">
        <v>72</v>
      </c>
      <c r="Z105" s="28" t="s">
        <v>73</v>
      </c>
      <c r="AA105" s="38" t="s">
        <v>74</v>
      </c>
      <c r="AB105" s="53" t="s">
        <v>494</v>
      </c>
      <c r="AC105" s="28" t="s">
        <v>495</v>
      </c>
      <c r="AD105" s="28" t="s">
        <v>123</v>
      </c>
      <c r="AE105" s="96"/>
      <c r="AF105" s="124"/>
      <c r="AG105" s="124"/>
      <c r="AH105" s="124"/>
      <c r="AI105" s="55" t="s">
        <v>496</v>
      </c>
      <c r="AJ105" s="42">
        <v>16</v>
      </c>
      <c r="AK105" s="56" t="s">
        <v>497</v>
      </c>
      <c r="AL105" s="28"/>
      <c r="AM105" s="53" t="s">
        <v>497</v>
      </c>
      <c r="AN105" s="53" t="s">
        <v>111</v>
      </c>
      <c r="AO105" s="53" t="s">
        <v>80</v>
      </c>
      <c r="AP105" s="28" t="s">
        <v>81</v>
      </c>
      <c r="AQ105" s="43" t="s">
        <v>82</v>
      </c>
      <c r="AR105" s="28"/>
      <c r="AS105" s="41" t="s">
        <v>498</v>
      </c>
      <c r="AT105" s="41"/>
      <c r="AU105" s="41"/>
      <c r="AV105" s="41"/>
      <c r="AW105" s="28"/>
      <c r="AX105" s="28"/>
      <c r="AY105" s="41"/>
      <c r="AZ105" s="28" t="s">
        <v>90</v>
      </c>
      <c r="BA105" s="46" t="s">
        <v>91</v>
      </c>
      <c r="BB105" s="68" t="s">
        <v>499</v>
      </c>
      <c r="BC105" s="55">
        <f>IFERROR(VLOOKUP(AI105,'[1]BPJS-TENAGA-KERJA'!$B$3:$R$430,2,0),"")</f>
        <v>25041380806</v>
      </c>
      <c r="BD105" s="55" t="str">
        <f>IFERROR(VLOOKUP(C105,'[1]BPJS - KESEHATAN'!$E$3:$G$420,2,0),"")</f>
        <v/>
      </c>
      <c r="BE105" s="28" t="s">
        <v>92</v>
      </c>
      <c r="BF105" s="49" t="s">
        <v>500</v>
      </c>
      <c r="BG105" s="50"/>
      <c r="BH105" s="37" t="s">
        <v>117</v>
      </c>
      <c r="BI105" s="10"/>
      <c r="BJ105" s="8"/>
      <c r="BK105" s="8"/>
      <c r="BL105" s="10"/>
      <c r="BM105" s="7"/>
      <c r="BN105" s="4"/>
      <c r="BO105" s="14"/>
      <c r="BP105" s="4"/>
      <c r="BQ105" s="4"/>
      <c r="BR105" s="4"/>
      <c r="BS105" s="4"/>
      <c r="BT105" s="4"/>
      <c r="BU105" s="19"/>
      <c r="BV105" s="19"/>
      <c r="BW105" s="20"/>
      <c r="BX105" s="4"/>
      <c r="BY105" s="4"/>
      <c r="BZ105" s="4"/>
      <c r="CA105" s="20"/>
      <c r="CB105" s="4"/>
      <c r="CC105" s="4"/>
      <c r="CD105" s="4"/>
    </row>
    <row r="106" spans="1:82" ht="28">
      <c r="A106" s="49" t="s">
        <v>190</v>
      </c>
      <c r="B106" s="29" t="s">
        <v>501</v>
      </c>
      <c r="C106" s="73" t="s">
        <v>502</v>
      </c>
      <c r="D106" s="31" t="s">
        <v>70</v>
      </c>
      <c r="E106" s="32" t="s">
        <v>1689</v>
      </c>
      <c r="F106" s="33" t="s">
        <v>1678</v>
      </c>
      <c r="G106" s="111" t="s">
        <v>1683</v>
      </c>
      <c r="H106" s="33" t="s">
        <v>1688</v>
      </c>
      <c r="I106" s="124"/>
      <c r="J106" s="124"/>
      <c r="K106" s="124"/>
      <c r="L106" s="124"/>
      <c r="M106" s="124"/>
      <c r="N106" s="124"/>
      <c r="O106" s="50">
        <v>45725</v>
      </c>
      <c r="P106" s="51">
        <v>45725</v>
      </c>
      <c r="Q106" s="52" t="s">
        <v>503</v>
      </c>
      <c r="R106" s="124"/>
      <c r="S106" s="124"/>
      <c r="T106" s="124"/>
      <c r="U106" s="124"/>
      <c r="V106" s="51">
        <v>35162</v>
      </c>
      <c r="W106" s="37">
        <v>29</v>
      </c>
      <c r="X106" s="37" t="s">
        <v>96</v>
      </c>
      <c r="Y106" s="28" t="s">
        <v>72</v>
      </c>
      <c r="Z106" s="28" t="s">
        <v>73</v>
      </c>
      <c r="AA106" s="38" t="s">
        <v>74</v>
      </c>
      <c r="AB106" s="53" t="s">
        <v>106</v>
      </c>
      <c r="AC106" s="28" t="s">
        <v>504</v>
      </c>
      <c r="AD106" s="28" t="s">
        <v>123</v>
      </c>
      <c r="AE106" s="94" t="s">
        <v>505</v>
      </c>
      <c r="AF106" s="124"/>
      <c r="AG106" s="124"/>
      <c r="AH106" s="124"/>
      <c r="AI106" s="55" t="s">
        <v>506</v>
      </c>
      <c r="AJ106" s="42">
        <v>16</v>
      </c>
      <c r="AK106" s="56" t="s">
        <v>79</v>
      </c>
      <c r="AL106" s="90" t="s">
        <v>507</v>
      </c>
      <c r="AM106" s="28" t="s">
        <v>79</v>
      </c>
      <c r="AN106" s="28" t="s">
        <v>80</v>
      </c>
      <c r="AO106" s="28" t="s">
        <v>80</v>
      </c>
      <c r="AP106" s="28" t="s">
        <v>81</v>
      </c>
      <c r="AQ106" s="43" t="s">
        <v>82</v>
      </c>
      <c r="AR106" s="80" t="s">
        <v>508</v>
      </c>
      <c r="AS106" s="41" t="s">
        <v>509</v>
      </c>
      <c r="AT106" s="41" t="s">
        <v>510</v>
      </c>
      <c r="AU106" s="41" t="s">
        <v>85</v>
      </c>
      <c r="AV106" s="41" t="s">
        <v>511</v>
      </c>
      <c r="AW106" s="28" t="s">
        <v>512</v>
      </c>
      <c r="AX106" s="28" t="s">
        <v>114</v>
      </c>
      <c r="AY106" s="41" t="s">
        <v>513</v>
      </c>
      <c r="AZ106" s="28" t="s">
        <v>90</v>
      </c>
      <c r="BA106" s="46" t="s">
        <v>91</v>
      </c>
      <c r="BB106" s="59"/>
      <c r="BC106" s="55">
        <f>IFERROR(VLOOKUP(AI106,'[1]BPJS-TENAGA-KERJA'!$B$3:$R$430,2,0),"")</f>
        <v>25041381390</v>
      </c>
      <c r="BD106" s="55" t="str">
        <f>IFERROR(VLOOKUP(C106,'[1]BPJS - KESEHATAN'!$E$3:$G$420,2,0),"")</f>
        <v/>
      </c>
      <c r="BE106" s="28" t="s">
        <v>92</v>
      </c>
      <c r="BF106" s="49" t="s">
        <v>514</v>
      </c>
      <c r="BG106" s="61"/>
      <c r="BH106" s="62" t="s">
        <v>117</v>
      </c>
      <c r="BI106" s="10"/>
      <c r="BJ106" s="8"/>
      <c r="BK106" s="8"/>
      <c r="BL106" s="10"/>
      <c r="BM106" s="7"/>
      <c r="BN106" s="4"/>
      <c r="BO106" s="14"/>
      <c r="BP106" s="4"/>
      <c r="BQ106" s="4"/>
      <c r="BR106" s="4"/>
      <c r="BS106" s="4"/>
      <c r="BT106" s="4"/>
      <c r="BU106" s="19"/>
      <c r="BV106" s="19"/>
      <c r="BW106" s="20"/>
      <c r="BX106" s="4"/>
      <c r="BY106" s="4"/>
      <c r="BZ106" s="4"/>
      <c r="CA106" s="20"/>
      <c r="CB106" s="4"/>
      <c r="CC106" s="4"/>
      <c r="CD106" s="4"/>
    </row>
    <row r="107" spans="1:82" ht="28">
      <c r="A107" s="49" t="s">
        <v>197</v>
      </c>
      <c r="B107" s="29" t="s">
        <v>515</v>
      </c>
      <c r="C107" s="73" t="s">
        <v>516</v>
      </c>
      <c r="D107" s="31" t="s">
        <v>70</v>
      </c>
      <c r="E107" s="32" t="s">
        <v>1689</v>
      </c>
      <c r="F107" s="33" t="s">
        <v>1678</v>
      </c>
      <c r="G107" s="111" t="s">
        <v>1683</v>
      </c>
      <c r="H107" s="33" t="s">
        <v>1688</v>
      </c>
      <c r="I107" s="124"/>
      <c r="J107" s="124"/>
      <c r="K107" s="124"/>
      <c r="L107" s="124"/>
      <c r="M107" s="124"/>
      <c r="N107" s="124"/>
      <c r="O107" s="50">
        <v>45725</v>
      </c>
      <c r="P107" s="51">
        <v>45725</v>
      </c>
      <c r="Q107" s="55"/>
      <c r="R107" s="124"/>
      <c r="S107" s="124"/>
      <c r="T107" s="124"/>
      <c r="U107" s="124"/>
      <c r="V107" s="51">
        <v>37388</v>
      </c>
      <c r="W107" s="37">
        <v>23</v>
      </c>
      <c r="X107" s="37" t="s">
        <v>96</v>
      </c>
      <c r="Y107" s="28" t="s">
        <v>72</v>
      </c>
      <c r="Z107" s="28" t="s">
        <v>73</v>
      </c>
      <c r="AA107" s="38" t="s">
        <v>74</v>
      </c>
      <c r="AB107" s="53" t="s">
        <v>106</v>
      </c>
      <c r="AC107" s="28" t="s">
        <v>504</v>
      </c>
      <c r="AD107" s="28" t="s">
        <v>123</v>
      </c>
      <c r="AE107" s="96"/>
      <c r="AF107" s="124"/>
      <c r="AG107" s="124"/>
      <c r="AH107" s="124"/>
      <c r="AI107" s="55" t="s">
        <v>517</v>
      </c>
      <c r="AJ107" s="42">
        <v>16</v>
      </c>
      <c r="AK107" s="56" t="s">
        <v>217</v>
      </c>
      <c r="AL107" s="28"/>
      <c r="AM107" s="28" t="s">
        <v>217</v>
      </c>
      <c r="AN107" s="28" t="s">
        <v>80</v>
      </c>
      <c r="AO107" s="28" t="s">
        <v>80</v>
      </c>
      <c r="AP107" s="28" t="s">
        <v>81</v>
      </c>
      <c r="AQ107" s="43" t="s">
        <v>82</v>
      </c>
      <c r="AR107" s="28"/>
      <c r="AS107" s="41" t="s">
        <v>518</v>
      </c>
      <c r="AT107" s="41"/>
      <c r="AU107" s="41"/>
      <c r="AV107" s="41"/>
      <c r="AW107" s="28"/>
      <c r="AX107" s="28"/>
      <c r="AY107" s="41"/>
      <c r="AZ107" s="28" t="s">
        <v>90</v>
      </c>
      <c r="BA107" s="46" t="s">
        <v>91</v>
      </c>
      <c r="BB107" s="68"/>
      <c r="BC107" s="55">
        <f>IFERROR(VLOOKUP(AI107,'[1]BPJS-TENAGA-KERJA'!$B$3:$R$430,2,0),"")</f>
        <v>25041381382</v>
      </c>
      <c r="BD107" s="55" t="str">
        <f>IFERROR(VLOOKUP(C107,'[1]BPJS - KESEHATAN'!$E$3:$G$420,2,0),"")</f>
        <v/>
      </c>
      <c r="BE107" s="28" t="s">
        <v>102</v>
      </c>
      <c r="BF107" s="28"/>
      <c r="BG107" s="50"/>
      <c r="BH107" s="37" t="s">
        <v>117</v>
      </c>
      <c r="BI107" s="10"/>
      <c r="BJ107" s="8"/>
      <c r="BK107" s="8"/>
      <c r="BL107" s="10"/>
      <c r="BM107" s="7"/>
      <c r="BN107" s="4"/>
      <c r="BO107" s="14"/>
      <c r="BP107" s="4"/>
      <c r="BQ107" s="4"/>
      <c r="BR107" s="4"/>
      <c r="BS107" s="4"/>
      <c r="BT107" s="4"/>
      <c r="BU107" s="19"/>
      <c r="BV107" s="19"/>
      <c r="BW107" s="20"/>
      <c r="BX107" s="4"/>
      <c r="BY107" s="4"/>
      <c r="BZ107" s="4"/>
      <c r="CA107" s="20"/>
      <c r="CB107" s="4"/>
      <c r="CC107" s="4"/>
      <c r="CD107" s="4"/>
    </row>
    <row r="108" spans="1:82" ht="28">
      <c r="A108" s="49" t="s">
        <v>212</v>
      </c>
      <c r="B108" s="29" t="s">
        <v>519</v>
      </c>
      <c r="C108" s="73" t="s">
        <v>520</v>
      </c>
      <c r="D108" s="31" t="s">
        <v>70</v>
      </c>
      <c r="E108" s="32" t="s">
        <v>1689</v>
      </c>
      <c r="F108" s="33" t="s">
        <v>1678</v>
      </c>
      <c r="G108" s="111" t="s">
        <v>1683</v>
      </c>
      <c r="H108" s="33" t="s">
        <v>1688</v>
      </c>
      <c r="I108" s="124"/>
      <c r="J108" s="124"/>
      <c r="K108" s="124"/>
      <c r="L108" s="124"/>
      <c r="M108" s="124"/>
      <c r="N108" s="124"/>
      <c r="O108" s="50">
        <v>45725</v>
      </c>
      <c r="P108" s="51">
        <v>45725</v>
      </c>
      <c r="Q108" s="52"/>
      <c r="R108" s="124"/>
      <c r="S108" s="124"/>
      <c r="T108" s="124"/>
      <c r="U108" s="124"/>
      <c r="V108" s="51">
        <v>31074</v>
      </c>
      <c r="W108" s="37">
        <v>40</v>
      </c>
      <c r="X108" s="37" t="s">
        <v>71</v>
      </c>
      <c r="Y108" s="28" t="s">
        <v>72</v>
      </c>
      <c r="Z108" s="28" t="s">
        <v>73</v>
      </c>
      <c r="AA108" s="38" t="s">
        <v>74</v>
      </c>
      <c r="AB108" s="53" t="s">
        <v>106</v>
      </c>
      <c r="AC108" s="28" t="s">
        <v>521</v>
      </c>
      <c r="AD108" s="28" t="s">
        <v>123</v>
      </c>
      <c r="AE108" s="94"/>
      <c r="AF108" s="124"/>
      <c r="AG108" s="124"/>
      <c r="AH108" s="124"/>
      <c r="AI108" s="55" t="s">
        <v>522</v>
      </c>
      <c r="AJ108" s="42">
        <v>16</v>
      </c>
      <c r="AK108" s="56" t="s">
        <v>523</v>
      </c>
      <c r="AL108" s="90"/>
      <c r="AM108" s="28" t="s">
        <v>523</v>
      </c>
      <c r="AN108" s="28" t="s">
        <v>523</v>
      </c>
      <c r="AO108" s="28" t="s">
        <v>524</v>
      </c>
      <c r="AP108" s="28" t="s">
        <v>81</v>
      </c>
      <c r="AQ108" s="43" t="s">
        <v>82</v>
      </c>
      <c r="AR108" s="80" t="s">
        <v>525</v>
      </c>
      <c r="AS108" s="41" t="s">
        <v>526</v>
      </c>
      <c r="AT108" s="41" t="s">
        <v>527</v>
      </c>
      <c r="AU108" s="41" t="s">
        <v>85</v>
      </c>
      <c r="AV108" s="41" t="s">
        <v>528</v>
      </c>
      <c r="AW108" s="28"/>
      <c r="AX108" s="28"/>
      <c r="AY108" s="41"/>
      <c r="AZ108" s="28" t="s">
        <v>90</v>
      </c>
      <c r="BA108" s="46" t="s">
        <v>91</v>
      </c>
      <c r="BB108" s="59"/>
      <c r="BC108" s="55">
        <f>IFERROR(VLOOKUP(AI108,'[1]BPJS-TENAGA-KERJA'!$B$3:$R$430,2,0),"")</f>
        <v>25041380830</v>
      </c>
      <c r="BD108" s="55" t="str">
        <f>IFERROR(VLOOKUP(C108,'[1]BPJS - KESEHATAN'!$E$3:$G$420,2,0),"")</f>
        <v>0002270525725</v>
      </c>
      <c r="BE108" s="28" t="s">
        <v>210</v>
      </c>
      <c r="BF108" s="49" t="s">
        <v>529</v>
      </c>
      <c r="BG108" s="61"/>
      <c r="BH108" s="62" t="s">
        <v>117</v>
      </c>
      <c r="BI108" s="10"/>
      <c r="BJ108" s="8"/>
      <c r="BK108" s="8"/>
      <c r="BL108" s="10"/>
      <c r="BM108" s="7"/>
      <c r="BN108" s="4"/>
      <c r="BO108" s="14"/>
      <c r="BP108" s="4"/>
      <c r="BQ108" s="4"/>
      <c r="BR108" s="4"/>
      <c r="BS108" s="4"/>
      <c r="BT108" s="4"/>
      <c r="BU108" s="19"/>
      <c r="BV108" s="19"/>
      <c r="BW108" s="20"/>
      <c r="BX108" s="4"/>
      <c r="BY108" s="4"/>
      <c r="BZ108" s="4"/>
      <c r="CA108" s="20"/>
      <c r="CB108" s="4"/>
      <c r="CC108" s="4"/>
      <c r="CD108" s="4"/>
    </row>
    <row r="109" spans="1:82" ht="28">
      <c r="A109" s="49" t="s">
        <v>219</v>
      </c>
      <c r="B109" s="29" t="s">
        <v>530</v>
      </c>
      <c r="C109" s="73" t="s">
        <v>531</v>
      </c>
      <c r="D109" s="31" t="s">
        <v>70</v>
      </c>
      <c r="E109" s="32" t="s">
        <v>1689</v>
      </c>
      <c r="F109" s="33" t="s">
        <v>1678</v>
      </c>
      <c r="G109" s="111" t="s">
        <v>1683</v>
      </c>
      <c r="H109" s="33" t="s">
        <v>1688</v>
      </c>
      <c r="I109" s="124"/>
      <c r="J109" s="124"/>
      <c r="K109" s="124"/>
      <c r="L109" s="124"/>
      <c r="M109" s="124"/>
      <c r="N109" s="124"/>
      <c r="O109" s="50">
        <v>45725</v>
      </c>
      <c r="P109" s="51">
        <v>45725</v>
      </c>
      <c r="Q109" s="52"/>
      <c r="R109" s="124"/>
      <c r="S109" s="124"/>
      <c r="T109" s="124"/>
      <c r="U109" s="124"/>
      <c r="V109" s="51">
        <v>37315</v>
      </c>
      <c r="W109" s="37">
        <v>23</v>
      </c>
      <c r="X109" s="37" t="s">
        <v>96</v>
      </c>
      <c r="Y109" s="28" t="s">
        <v>72</v>
      </c>
      <c r="Z109" s="28" t="s">
        <v>73</v>
      </c>
      <c r="AA109" s="38" t="s">
        <v>74</v>
      </c>
      <c r="AB109" s="53" t="s">
        <v>184</v>
      </c>
      <c r="AC109" s="28" t="s">
        <v>532</v>
      </c>
      <c r="AD109" s="28" t="s">
        <v>533</v>
      </c>
      <c r="AE109" s="94"/>
      <c r="AF109" s="124"/>
      <c r="AG109" s="124"/>
      <c r="AH109" s="124"/>
      <c r="AI109" s="55" t="s">
        <v>534</v>
      </c>
      <c r="AJ109" s="42">
        <v>16</v>
      </c>
      <c r="AK109" s="56" t="s">
        <v>188</v>
      </c>
      <c r="AL109" s="90"/>
      <c r="AM109" s="28" t="s">
        <v>188</v>
      </c>
      <c r="AN109" s="28" t="s">
        <v>126</v>
      </c>
      <c r="AO109" s="28" t="s">
        <v>80</v>
      </c>
      <c r="AP109" s="28" t="s">
        <v>81</v>
      </c>
      <c r="AQ109" s="43" t="s">
        <v>82</v>
      </c>
      <c r="AR109" s="80" t="s">
        <v>535</v>
      </c>
      <c r="AS109" s="41" t="s">
        <v>536</v>
      </c>
      <c r="AT109" s="41" t="s">
        <v>162</v>
      </c>
      <c r="AU109" s="41" t="s">
        <v>88</v>
      </c>
      <c r="AV109" s="41" t="s">
        <v>537</v>
      </c>
      <c r="AW109" s="28"/>
      <c r="AX109" s="28"/>
      <c r="AY109" s="41"/>
      <c r="AZ109" s="28" t="s">
        <v>90</v>
      </c>
      <c r="BA109" s="46" t="s">
        <v>91</v>
      </c>
      <c r="BB109" s="59"/>
      <c r="BC109" s="55">
        <f>IFERROR(VLOOKUP(AI109,'[1]BPJS-TENAGA-KERJA'!$B$3:$R$430,2,0),"")</f>
        <v>25041380707</v>
      </c>
      <c r="BD109" s="55" t="str">
        <f>IFERROR(VLOOKUP(C109,'[1]BPJS - KESEHATAN'!$E$3:$G$420,2,0),"")</f>
        <v/>
      </c>
      <c r="BE109" s="28" t="s">
        <v>102</v>
      </c>
      <c r="BF109" s="90"/>
      <c r="BG109" s="61"/>
      <c r="BH109" s="62" t="s">
        <v>117</v>
      </c>
      <c r="BI109" s="10"/>
      <c r="BJ109" s="8"/>
      <c r="BK109" s="8"/>
      <c r="BL109" s="10"/>
      <c r="BM109" s="7"/>
      <c r="BN109" s="4"/>
      <c r="BO109" s="17"/>
      <c r="BP109" s="4"/>
      <c r="BQ109" s="10"/>
      <c r="BR109" s="4"/>
      <c r="BS109" s="4"/>
      <c r="BT109" s="4"/>
      <c r="BU109" s="19"/>
      <c r="BV109" s="19"/>
      <c r="BW109" s="20"/>
      <c r="BX109" s="4"/>
      <c r="BY109" s="4"/>
      <c r="BZ109" s="4"/>
      <c r="CA109" s="20"/>
      <c r="CB109" s="4"/>
      <c r="CC109" s="4"/>
      <c r="CD109" s="4"/>
    </row>
    <row r="110" spans="1:82" ht="28">
      <c r="A110" s="49" t="s">
        <v>232</v>
      </c>
      <c r="B110" s="29" t="s">
        <v>538</v>
      </c>
      <c r="C110" s="73" t="s">
        <v>539</v>
      </c>
      <c r="D110" s="31" t="s">
        <v>70</v>
      </c>
      <c r="E110" s="32" t="s">
        <v>1689</v>
      </c>
      <c r="F110" s="33" t="s">
        <v>1678</v>
      </c>
      <c r="G110" s="111" t="s">
        <v>1683</v>
      </c>
      <c r="H110" s="33" t="s">
        <v>1688</v>
      </c>
      <c r="I110" s="124"/>
      <c r="J110" s="124"/>
      <c r="K110" s="124"/>
      <c r="L110" s="124"/>
      <c r="M110" s="124"/>
      <c r="N110" s="124"/>
      <c r="O110" s="50">
        <v>45725</v>
      </c>
      <c r="P110" s="51">
        <v>45725</v>
      </c>
      <c r="Q110" s="55"/>
      <c r="R110" s="124"/>
      <c r="S110" s="124"/>
      <c r="T110" s="124"/>
      <c r="U110" s="124"/>
      <c r="V110" s="51">
        <v>30444</v>
      </c>
      <c r="W110" s="37">
        <v>42</v>
      </c>
      <c r="X110" s="37" t="s">
        <v>121</v>
      </c>
      <c r="Y110" s="28" t="s">
        <v>72</v>
      </c>
      <c r="Z110" s="28" t="s">
        <v>73</v>
      </c>
      <c r="AA110" s="38" t="s">
        <v>74</v>
      </c>
      <c r="AB110" s="53" t="s">
        <v>106</v>
      </c>
      <c r="AC110" s="28" t="s">
        <v>122</v>
      </c>
      <c r="AD110" s="28" t="s">
        <v>123</v>
      </c>
      <c r="AE110" s="96"/>
      <c r="AF110" s="124"/>
      <c r="AG110" s="124"/>
      <c r="AH110" s="124"/>
      <c r="AI110" s="55" t="s">
        <v>540</v>
      </c>
      <c r="AJ110" s="42">
        <v>16</v>
      </c>
      <c r="AK110" s="56" t="s">
        <v>541</v>
      </c>
      <c r="AL110" s="28"/>
      <c r="AM110" s="28" t="s">
        <v>541</v>
      </c>
      <c r="AN110" s="28" t="s">
        <v>126</v>
      </c>
      <c r="AO110" s="28" t="s">
        <v>80</v>
      </c>
      <c r="AP110" s="28" t="s">
        <v>81</v>
      </c>
      <c r="AQ110" s="43" t="s">
        <v>82</v>
      </c>
      <c r="AR110" s="80" t="s">
        <v>542</v>
      </c>
      <c r="AS110" s="41" t="s">
        <v>543</v>
      </c>
      <c r="AT110" s="41" t="s">
        <v>544</v>
      </c>
      <c r="AU110" s="41" t="s">
        <v>88</v>
      </c>
      <c r="AV110" s="41" t="s">
        <v>545</v>
      </c>
      <c r="AW110" s="28" t="s">
        <v>546</v>
      </c>
      <c r="AX110" s="28" t="s">
        <v>165</v>
      </c>
      <c r="AY110" s="41" t="s">
        <v>547</v>
      </c>
      <c r="AZ110" s="28" t="s">
        <v>90</v>
      </c>
      <c r="BA110" s="46" t="s">
        <v>91</v>
      </c>
      <c r="BB110" s="68"/>
      <c r="BC110" s="55">
        <f>IFERROR(VLOOKUP(AI110,'[1]BPJS-TENAGA-KERJA'!$B$3:$R$430,2,0),"")</f>
        <v>25041381358</v>
      </c>
      <c r="BD110" s="55" t="str">
        <f>IFERROR(VLOOKUP(C110,'[1]BPJS - KESEHATAN'!$E$3:$G$420,2,0),"")</f>
        <v/>
      </c>
      <c r="BE110" s="28" t="s">
        <v>167</v>
      </c>
      <c r="BF110" s="49" t="s">
        <v>548</v>
      </c>
      <c r="BG110" s="50"/>
      <c r="BH110" s="37" t="s">
        <v>117</v>
      </c>
      <c r="BI110" s="10"/>
      <c r="BJ110" s="8"/>
      <c r="BK110" s="8"/>
      <c r="BL110" s="10"/>
      <c r="BM110" s="7"/>
      <c r="BN110" s="4"/>
      <c r="BO110" s="17"/>
      <c r="BP110" s="4"/>
      <c r="BQ110" s="10"/>
      <c r="BR110" s="4"/>
      <c r="BS110" s="4"/>
      <c r="BT110" s="4"/>
      <c r="BU110" s="19"/>
      <c r="BV110" s="19"/>
      <c r="BW110" s="20"/>
      <c r="BX110" s="4"/>
      <c r="BY110" s="4"/>
      <c r="BZ110" s="4"/>
      <c r="CA110" s="20"/>
      <c r="CB110" s="4"/>
      <c r="CC110" s="4"/>
      <c r="CD110" s="4"/>
    </row>
    <row r="111" spans="1:82" ht="28">
      <c r="A111" s="49" t="s">
        <v>239</v>
      </c>
      <c r="B111" s="29" t="s">
        <v>549</v>
      </c>
      <c r="C111" s="73" t="s">
        <v>550</v>
      </c>
      <c r="D111" s="31" t="s">
        <v>70</v>
      </c>
      <c r="E111" s="32" t="s">
        <v>1689</v>
      </c>
      <c r="F111" s="33" t="s">
        <v>1678</v>
      </c>
      <c r="G111" s="111" t="s">
        <v>1683</v>
      </c>
      <c r="H111" s="33" t="s">
        <v>1688</v>
      </c>
      <c r="I111" s="124"/>
      <c r="J111" s="124"/>
      <c r="K111" s="124"/>
      <c r="L111" s="124"/>
      <c r="M111" s="124"/>
      <c r="N111" s="124"/>
      <c r="O111" s="50">
        <v>45725</v>
      </c>
      <c r="P111" s="51">
        <v>45725</v>
      </c>
      <c r="Q111" s="55"/>
      <c r="R111" s="124"/>
      <c r="S111" s="124"/>
      <c r="T111" s="124"/>
      <c r="U111" s="124"/>
      <c r="V111" s="51">
        <v>36269</v>
      </c>
      <c r="W111" s="37">
        <v>26</v>
      </c>
      <c r="X111" s="37" t="s">
        <v>96</v>
      </c>
      <c r="Y111" s="28" t="s">
        <v>72</v>
      </c>
      <c r="Z111" s="28" t="s">
        <v>73</v>
      </c>
      <c r="AA111" s="38" t="s">
        <v>74</v>
      </c>
      <c r="AB111" s="53" t="s">
        <v>106</v>
      </c>
      <c r="AC111" s="28" t="s">
        <v>551</v>
      </c>
      <c r="AD111" s="28" t="s">
        <v>123</v>
      </c>
      <c r="AE111" s="96"/>
      <c r="AF111" s="124"/>
      <c r="AG111" s="124"/>
      <c r="AH111" s="124"/>
      <c r="AI111" s="55" t="s">
        <v>552</v>
      </c>
      <c r="AJ111" s="42">
        <v>16</v>
      </c>
      <c r="AK111" s="76" t="s">
        <v>173</v>
      </c>
      <c r="AL111" s="28"/>
      <c r="AM111" s="28" t="s">
        <v>173</v>
      </c>
      <c r="AN111" s="28" t="s">
        <v>111</v>
      </c>
      <c r="AO111" s="28" t="s">
        <v>80</v>
      </c>
      <c r="AP111" s="28" t="s">
        <v>81</v>
      </c>
      <c r="AQ111" s="43" t="s">
        <v>82</v>
      </c>
      <c r="AR111" s="28"/>
      <c r="AS111" s="41" t="s">
        <v>553</v>
      </c>
      <c r="AT111" s="41"/>
      <c r="AU111" s="41"/>
      <c r="AV111" s="41"/>
      <c r="AW111" s="28"/>
      <c r="AX111" s="28"/>
      <c r="AY111" s="41"/>
      <c r="AZ111" s="28" t="s">
        <v>90</v>
      </c>
      <c r="BA111" s="46" t="s">
        <v>91</v>
      </c>
      <c r="BB111" s="68"/>
      <c r="BC111" s="55">
        <f>IFERROR(VLOOKUP(AI111,'[1]BPJS-TENAGA-KERJA'!$B$3:$R$430,2,0),"")</f>
        <v>25082897692</v>
      </c>
      <c r="BD111" s="55" t="str">
        <f>IFERROR(VLOOKUP(C111,'[1]BPJS - KESEHATAN'!$E$3:$G$420,2,0),"")</f>
        <v/>
      </c>
      <c r="BE111" s="28" t="s">
        <v>102</v>
      </c>
      <c r="BF111" s="28"/>
      <c r="BG111" s="50"/>
      <c r="BH111" s="37" t="s">
        <v>117</v>
      </c>
      <c r="BI111" s="10"/>
      <c r="BJ111" s="8"/>
      <c r="BK111" s="8"/>
      <c r="BL111" s="10"/>
      <c r="BM111" s="7"/>
      <c r="BN111" s="4"/>
      <c r="BO111" s="17"/>
      <c r="BP111" s="4"/>
      <c r="BQ111" s="10"/>
      <c r="BR111" s="4"/>
      <c r="BS111" s="4"/>
      <c r="BT111" s="4"/>
      <c r="BU111" s="19"/>
      <c r="BV111" s="19"/>
      <c r="BW111" s="20"/>
      <c r="BX111" s="4"/>
      <c r="BY111" s="4"/>
      <c r="BZ111" s="4"/>
      <c r="CA111" s="20"/>
      <c r="CB111" s="4"/>
      <c r="CC111" s="4"/>
      <c r="CD111" s="4"/>
    </row>
    <row r="112" spans="1:82" ht="28">
      <c r="A112" s="49" t="s">
        <v>246</v>
      </c>
      <c r="B112" s="29" t="s">
        <v>554</v>
      </c>
      <c r="C112" s="73" t="s">
        <v>555</v>
      </c>
      <c r="D112" s="31" t="s">
        <v>70</v>
      </c>
      <c r="E112" s="32" t="s">
        <v>1689</v>
      </c>
      <c r="F112" s="33" t="s">
        <v>1678</v>
      </c>
      <c r="G112" s="111" t="s">
        <v>1683</v>
      </c>
      <c r="H112" s="33" t="s">
        <v>1688</v>
      </c>
      <c r="I112" s="124"/>
      <c r="J112" s="124"/>
      <c r="K112" s="124"/>
      <c r="L112" s="124"/>
      <c r="M112" s="124"/>
      <c r="N112" s="124"/>
      <c r="O112" s="50">
        <v>45725</v>
      </c>
      <c r="P112" s="51">
        <v>45725</v>
      </c>
      <c r="Q112" s="55"/>
      <c r="R112" s="124"/>
      <c r="S112" s="124"/>
      <c r="T112" s="124"/>
      <c r="U112" s="124"/>
      <c r="V112" s="51">
        <v>30026</v>
      </c>
      <c r="W112" s="37">
        <v>43</v>
      </c>
      <c r="X112" s="37" t="s">
        <v>121</v>
      </c>
      <c r="Y112" s="28" t="s">
        <v>72</v>
      </c>
      <c r="Z112" s="28" t="s">
        <v>73</v>
      </c>
      <c r="AA112" s="38" t="s">
        <v>328</v>
      </c>
      <c r="AB112" s="53" t="s">
        <v>556</v>
      </c>
      <c r="AC112" s="28" t="s">
        <v>557</v>
      </c>
      <c r="AD112" s="28" t="s">
        <v>215</v>
      </c>
      <c r="AE112" s="96"/>
      <c r="AF112" s="124"/>
      <c r="AG112" s="124"/>
      <c r="AH112" s="124"/>
      <c r="AI112" s="55" t="s">
        <v>558</v>
      </c>
      <c r="AJ112" s="42">
        <v>16</v>
      </c>
      <c r="AK112" s="56" t="s">
        <v>559</v>
      </c>
      <c r="AL112" s="28"/>
      <c r="AM112" s="28" t="s">
        <v>559</v>
      </c>
      <c r="AN112" s="28" t="s">
        <v>111</v>
      </c>
      <c r="AO112" s="28" t="s">
        <v>80</v>
      </c>
      <c r="AP112" s="28" t="s">
        <v>81</v>
      </c>
      <c r="AQ112" s="43" t="s">
        <v>82</v>
      </c>
      <c r="AR112" s="28"/>
      <c r="AS112" s="41" t="s">
        <v>560</v>
      </c>
      <c r="AT112" s="41"/>
      <c r="AU112" s="41"/>
      <c r="AV112" s="41"/>
      <c r="AW112" s="28"/>
      <c r="AX112" s="28"/>
      <c r="AY112" s="41"/>
      <c r="AZ112" s="28" t="s">
        <v>90</v>
      </c>
      <c r="BA112" s="46" t="s">
        <v>91</v>
      </c>
      <c r="BB112" s="68"/>
      <c r="BC112" s="55" t="str">
        <f>IFERROR(VLOOKUP(AI112,'[1]BPJS-TENAGA-KERJA'!$B$3:$R$430,2,0),"")</f>
        <v/>
      </c>
      <c r="BD112" s="55" t="str">
        <f>IFERROR(VLOOKUP(C112,'[1]BPJS - KESEHATAN'!$E$3:$G$420,2,0),"")</f>
        <v/>
      </c>
      <c r="BE112" s="28" t="s">
        <v>196</v>
      </c>
      <c r="BF112" s="28"/>
      <c r="BG112" s="50"/>
      <c r="BH112" s="37" t="s">
        <v>117</v>
      </c>
      <c r="BI112" s="10"/>
      <c r="BJ112" s="8"/>
      <c r="BK112" s="8"/>
      <c r="BL112" s="10"/>
      <c r="BM112" s="7"/>
      <c r="BN112" s="4"/>
      <c r="BO112" s="17"/>
      <c r="BP112" s="4"/>
      <c r="BQ112" s="10"/>
      <c r="BR112" s="4"/>
      <c r="BS112" s="10"/>
      <c r="BT112" s="4"/>
      <c r="BU112" s="4"/>
      <c r="BV112" s="4"/>
      <c r="BW112" s="20"/>
      <c r="BX112" s="4"/>
      <c r="BY112" s="4"/>
      <c r="BZ112" s="4"/>
      <c r="CA112" s="20"/>
      <c r="CB112" s="4"/>
      <c r="CC112" s="4"/>
      <c r="CD112" s="4"/>
    </row>
    <row r="113" spans="1:82" ht="28">
      <c r="A113" s="49" t="s">
        <v>255</v>
      </c>
      <c r="B113" s="29" t="s">
        <v>561</v>
      </c>
      <c r="C113" s="77" t="s">
        <v>562</v>
      </c>
      <c r="D113" s="31" t="s">
        <v>70</v>
      </c>
      <c r="E113" s="32" t="s">
        <v>1689</v>
      </c>
      <c r="F113" s="33" t="s">
        <v>1678</v>
      </c>
      <c r="G113" s="111" t="s">
        <v>1683</v>
      </c>
      <c r="H113" s="33" t="s">
        <v>1688</v>
      </c>
      <c r="I113" s="124"/>
      <c r="J113" s="124"/>
      <c r="K113" s="124"/>
      <c r="L113" s="124"/>
      <c r="M113" s="124"/>
      <c r="N113" s="124"/>
      <c r="O113" s="125">
        <v>45725</v>
      </c>
      <c r="P113" s="51">
        <v>45725</v>
      </c>
      <c r="Q113" s="55"/>
      <c r="R113" s="124"/>
      <c r="S113" s="124"/>
      <c r="T113" s="124"/>
      <c r="U113" s="124"/>
      <c r="V113" s="51">
        <v>28339</v>
      </c>
      <c r="W113" s="37">
        <v>48</v>
      </c>
      <c r="X113" s="37" t="s">
        <v>121</v>
      </c>
      <c r="Y113" s="53" t="s">
        <v>72</v>
      </c>
      <c r="Z113" s="53" t="s">
        <v>73</v>
      </c>
      <c r="AA113" s="38" t="s">
        <v>74</v>
      </c>
      <c r="AB113" s="53" t="s">
        <v>106</v>
      </c>
      <c r="AC113" s="28" t="s">
        <v>563</v>
      </c>
      <c r="AD113" s="28" t="s">
        <v>123</v>
      </c>
      <c r="AE113" s="28"/>
      <c r="AF113" s="124"/>
      <c r="AG113" s="124"/>
      <c r="AH113" s="124"/>
      <c r="AI113" s="55" t="s">
        <v>564</v>
      </c>
      <c r="AJ113" s="42">
        <v>16</v>
      </c>
      <c r="AK113" s="56" t="s">
        <v>110</v>
      </c>
      <c r="AL113" s="28"/>
      <c r="AM113" s="53" t="s">
        <v>110</v>
      </c>
      <c r="AN113" s="53" t="s">
        <v>111</v>
      </c>
      <c r="AO113" s="28" t="s">
        <v>80</v>
      </c>
      <c r="AP113" s="28" t="s">
        <v>81</v>
      </c>
      <c r="AQ113" s="43" t="s">
        <v>82</v>
      </c>
      <c r="AR113" s="28"/>
      <c r="AS113" s="41" t="s">
        <v>565</v>
      </c>
      <c r="AT113" s="126"/>
      <c r="AU113" s="126"/>
      <c r="AV113" s="126"/>
      <c r="AW113" s="53"/>
      <c r="AX113" s="53"/>
      <c r="AY113" s="126"/>
      <c r="AZ113" s="28" t="s">
        <v>90</v>
      </c>
      <c r="BA113" s="46" t="s">
        <v>91</v>
      </c>
      <c r="BB113" s="68"/>
      <c r="BC113" s="55">
        <f>IFERROR(VLOOKUP(AI113,'[1]BPJS-TENAGA-KERJA'!$B$3:$R$430,2,0),"")</f>
        <v>25041380491</v>
      </c>
      <c r="BD113" s="55" t="str">
        <f>IFERROR(VLOOKUP(C113,'[1]BPJS - KESEHATAN'!$E$3:$G$420,2,0),"")</f>
        <v>0000134177602</v>
      </c>
      <c r="BE113" s="28" t="s">
        <v>196</v>
      </c>
      <c r="BF113" s="28"/>
      <c r="BG113" s="125"/>
      <c r="BH113" s="37" t="s">
        <v>117</v>
      </c>
      <c r="BI113" s="10"/>
      <c r="BJ113" s="8"/>
      <c r="BK113" s="8"/>
      <c r="BL113" s="10"/>
      <c r="BM113" s="7"/>
      <c r="BN113" s="4"/>
      <c r="BO113" s="17"/>
      <c r="BP113" s="4"/>
      <c r="BQ113" s="10"/>
      <c r="BR113" s="4"/>
      <c r="BS113" s="10"/>
      <c r="BT113" s="4"/>
      <c r="BU113" s="4"/>
      <c r="BV113" s="4"/>
      <c r="BW113" s="20"/>
      <c r="BX113" s="4"/>
      <c r="BY113" s="4"/>
      <c r="BZ113" s="4"/>
      <c r="CA113" s="20"/>
      <c r="CB113" s="4"/>
      <c r="CC113" s="4"/>
      <c r="CD113" s="4"/>
    </row>
    <row r="114" spans="1:82" ht="28">
      <c r="A114" s="49" t="s">
        <v>267</v>
      </c>
      <c r="B114" s="29" t="s">
        <v>566</v>
      </c>
      <c r="C114" s="77" t="s">
        <v>567</v>
      </c>
      <c r="D114" s="31" t="s">
        <v>70</v>
      </c>
      <c r="E114" s="32" t="s">
        <v>1689</v>
      </c>
      <c r="F114" s="33" t="s">
        <v>1678</v>
      </c>
      <c r="G114" s="111" t="s">
        <v>1683</v>
      </c>
      <c r="H114" s="33" t="s">
        <v>1688</v>
      </c>
      <c r="I114" s="124"/>
      <c r="J114" s="124"/>
      <c r="K114" s="124"/>
      <c r="L114" s="124"/>
      <c r="M114" s="124"/>
      <c r="N114" s="124"/>
      <c r="O114" s="50">
        <v>45725</v>
      </c>
      <c r="P114" s="51">
        <v>45725</v>
      </c>
      <c r="Q114" s="55"/>
      <c r="R114" s="124"/>
      <c r="S114" s="124"/>
      <c r="T114" s="124"/>
      <c r="U114" s="124"/>
      <c r="V114" s="51">
        <v>34090</v>
      </c>
      <c r="W114" s="37">
        <v>32</v>
      </c>
      <c r="X114" s="37" t="s">
        <v>71</v>
      </c>
      <c r="Y114" s="28" t="s">
        <v>72</v>
      </c>
      <c r="Z114" s="28" t="s">
        <v>73</v>
      </c>
      <c r="AA114" s="38" t="s">
        <v>74</v>
      </c>
      <c r="AB114" s="53" t="s">
        <v>106</v>
      </c>
      <c r="AC114" s="28" t="s">
        <v>172</v>
      </c>
      <c r="AD114" s="28" t="s">
        <v>123</v>
      </c>
      <c r="AE114" s="96"/>
      <c r="AF114" s="124"/>
      <c r="AG114" s="124"/>
      <c r="AH114" s="124"/>
      <c r="AI114" s="55" t="s">
        <v>568</v>
      </c>
      <c r="AJ114" s="42">
        <v>16</v>
      </c>
      <c r="AK114" s="56" t="s">
        <v>440</v>
      </c>
      <c r="AL114" s="28"/>
      <c r="AM114" s="28" t="s">
        <v>440</v>
      </c>
      <c r="AN114" s="28" t="s">
        <v>126</v>
      </c>
      <c r="AO114" s="28" t="s">
        <v>80</v>
      </c>
      <c r="AP114" s="28" t="s">
        <v>81</v>
      </c>
      <c r="AQ114" s="43" t="s">
        <v>82</v>
      </c>
      <c r="AR114" s="80" t="s">
        <v>569</v>
      </c>
      <c r="AS114" s="41" t="s">
        <v>570</v>
      </c>
      <c r="AT114" s="41"/>
      <c r="AU114" s="41" t="s">
        <v>85</v>
      </c>
      <c r="AV114" s="41" t="s">
        <v>571</v>
      </c>
      <c r="AW114" s="28"/>
      <c r="AX114" s="28" t="s">
        <v>132</v>
      </c>
      <c r="AY114" s="41" t="s">
        <v>572</v>
      </c>
      <c r="AZ114" s="28" t="s">
        <v>90</v>
      </c>
      <c r="BA114" s="46" t="s">
        <v>91</v>
      </c>
      <c r="BB114" s="68"/>
      <c r="BC114" s="55">
        <f>IFERROR(VLOOKUP(AI114,'[1]BPJS-TENAGA-KERJA'!$B$3:$R$430,2,0),"")</f>
        <v>25041381341</v>
      </c>
      <c r="BD114" s="55" t="str">
        <f>IFERROR(VLOOKUP(C114,'[1]BPJS - KESEHATAN'!$E$3:$G$420,2,0),"")</f>
        <v/>
      </c>
      <c r="BE114" s="28" t="s">
        <v>167</v>
      </c>
      <c r="BF114" s="49" t="s">
        <v>573</v>
      </c>
      <c r="BG114" s="50"/>
      <c r="BH114" s="37" t="s">
        <v>117</v>
      </c>
      <c r="BI114" s="10"/>
      <c r="BJ114" s="8"/>
      <c r="BK114" s="8"/>
      <c r="BL114" s="10"/>
      <c r="BM114" s="7"/>
      <c r="BN114" s="4"/>
      <c r="BO114" s="17"/>
      <c r="BP114" s="4"/>
      <c r="BQ114" s="10"/>
      <c r="BR114" s="4"/>
      <c r="BS114" s="10"/>
      <c r="BT114" s="4"/>
      <c r="BU114" s="4"/>
      <c r="BV114" s="4"/>
      <c r="BW114" s="20"/>
      <c r="BX114" s="4"/>
      <c r="BY114" s="4"/>
      <c r="BZ114" s="4"/>
      <c r="CA114" s="20"/>
      <c r="CB114" s="4"/>
      <c r="CC114" s="4"/>
      <c r="CD114" s="4"/>
    </row>
    <row r="115" spans="1:82" ht="28">
      <c r="A115" s="49" t="s">
        <v>283</v>
      </c>
      <c r="B115" s="29" t="s">
        <v>574</v>
      </c>
      <c r="C115" s="73" t="s">
        <v>575</v>
      </c>
      <c r="D115" s="31" t="s">
        <v>70</v>
      </c>
      <c r="E115" s="32" t="s">
        <v>1689</v>
      </c>
      <c r="F115" s="33" t="s">
        <v>1678</v>
      </c>
      <c r="G115" s="111" t="s">
        <v>1683</v>
      </c>
      <c r="H115" s="33" t="s">
        <v>1688</v>
      </c>
      <c r="I115" s="124"/>
      <c r="J115" s="124"/>
      <c r="K115" s="124"/>
      <c r="L115" s="124"/>
      <c r="M115" s="124"/>
      <c r="N115" s="124"/>
      <c r="O115" s="98">
        <v>45725</v>
      </c>
      <c r="P115" s="75">
        <v>45725</v>
      </c>
      <c r="Q115" s="55"/>
      <c r="R115" s="124"/>
      <c r="S115" s="124"/>
      <c r="T115" s="124"/>
      <c r="U115" s="124"/>
      <c r="V115" s="98">
        <v>37233</v>
      </c>
      <c r="W115" s="37">
        <v>23</v>
      </c>
      <c r="X115" s="37" t="s">
        <v>96</v>
      </c>
      <c r="Y115" s="28" t="s">
        <v>72</v>
      </c>
      <c r="Z115" s="28" t="s">
        <v>73</v>
      </c>
      <c r="AA115" s="38" t="s">
        <v>74</v>
      </c>
      <c r="AB115" s="53" t="s">
        <v>184</v>
      </c>
      <c r="AC115" s="28" t="s">
        <v>576</v>
      </c>
      <c r="AD115" s="28" t="s">
        <v>577</v>
      </c>
      <c r="AE115" s="96"/>
      <c r="AF115" s="124"/>
      <c r="AG115" s="124"/>
      <c r="AH115" s="124"/>
      <c r="AI115" s="55" t="s">
        <v>578</v>
      </c>
      <c r="AJ115" s="42">
        <v>16</v>
      </c>
      <c r="AK115" s="76" t="s">
        <v>579</v>
      </c>
      <c r="AL115" s="28"/>
      <c r="AM115" s="28" t="s">
        <v>579</v>
      </c>
      <c r="AN115" s="28" t="s">
        <v>253</v>
      </c>
      <c r="AO115" s="28" t="s">
        <v>80</v>
      </c>
      <c r="AP115" s="28" t="s">
        <v>81</v>
      </c>
      <c r="AQ115" s="43" t="s">
        <v>82</v>
      </c>
      <c r="AR115" s="28"/>
      <c r="AS115" s="41" t="s">
        <v>580</v>
      </c>
      <c r="AT115" s="41"/>
      <c r="AU115" s="41"/>
      <c r="AV115" s="41"/>
      <c r="AW115" s="28"/>
      <c r="AX115" s="28"/>
      <c r="AY115" s="41"/>
      <c r="AZ115" s="28" t="s">
        <v>90</v>
      </c>
      <c r="BA115" s="46" t="s">
        <v>91</v>
      </c>
      <c r="BB115" s="68"/>
      <c r="BC115" s="55">
        <f>IFERROR(VLOOKUP(AI115,'[1]BPJS-TENAGA-KERJA'!$B$3:$R$430,2,0),"")</f>
        <v>25041381192</v>
      </c>
      <c r="BD115" s="55" t="str">
        <f>IFERROR(VLOOKUP(C115,'[1]BPJS - KESEHATAN'!$E$3:$G$420,2,0),"")</f>
        <v/>
      </c>
      <c r="BE115" s="28" t="s">
        <v>102</v>
      </c>
      <c r="BF115" s="28"/>
      <c r="BG115" s="50"/>
      <c r="BH115" s="37" t="s">
        <v>117</v>
      </c>
      <c r="BI115" s="10"/>
      <c r="BJ115" s="8"/>
      <c r="BK115" s="8"/>
      <c r="BL115" s="10"/>
      <c r="BM115" s="7"/>
      <c r="BN115" s="4"/>
      <c r="BO115" s="17"/>
      <c r="BP115" s="4"/>
      <c r="BQ115" s="10"/>
      <c r="BR115" s="4"/>
      <c r="BS115" s="10"/>
      <c r="BT115" s="4"/>
      <c r="BU115" s="4"/>
      <c r="BV115" s="4"/>
      <c r="BW115" s="20"/>
      <c r="BX115" s="4"/>
      <c r="BY115" s="4"/>
      <c r="BZ115" s="4"/>
      <c r="CA115" s="20"/>
      <c r="CB115" s="4"/>
      <c r="CC115" s="4"/>
      <c r="CD115" s="4"/>
    </row>
    <row r="116" spans="1:82" ht="28">
      <c r="A116" s="49" t="s">
        <v>296</v>
      </c>
      <c r="B116" s="29" t="s">
        <v>581</v>
      </c>
      <c r="C116" s="77" t="s">
        <v>582</v>
      </c>
      <c r="D116" s="31" t="s">
        <v>70</v>
      </c>
      <c r="E116" s="32" t="s">
        <v>1689</v>
      </c>
      <c r="F116" s="33" t="s">
        <v>1678</v>
      </c>
      <c r="G116" s="111" t="s">
        <v>1683</v>
      </c>
      <c r="H116" s="33" t="s">
        <v>1688</v>
      </c>
      <c r="I116" s="124"/>
      <c r="J116" s="124"/>
      <c r="K116" s="124"/>
      <c r="L116" s="124"/>
      <c r="M116" s="124"/>
      <c r="N116" s="124"/>
      <c r="O116" s="98">
        <v>45725</v>
      </c>
      <c r="P116" s="75">
        <v>45725</v>
      </c>
      <c r="Q116" s="55"/>
      <c r="R116" s="124"/>
      <c r="S116" s="124"/>
      <c r="T116" s="124"/>
      <c r="U116" s="124"/>
      <c r="V116" s="98">
        <v>30948</v>
      </c>
      <c r="W116" s="37">
        <v>40</v>
      </c>
      <c r="X116" s="37" t="s">
        <v>71</v>
      </c>
      <c r="Y116" s="28" t="s">
        <v>72</v>
      </c>
      <c r="Z116" s="28" t="s">
        <v>73</v>
      </c>
      <c r="AA116" s="79" t="s">
        <v>74</v>
      </c>
      <c r="AB116" s="53" t="s">
        <v>184</v>
      </c>
      <c r="AC116" s="28" t="s">
        <v>396</v>
      </c>
      <c r="AD116" s="28" t="s">
        <v>583</v>
      </c>
      <c r="AE116" s="96"/>
      <c r="AF116" s="124"/>
      <c r="AG116" s="124"/>
      <c r="AH116" s="124"/>
      <c r="AI116" s="55" t="s">
        <v>584</v>
      </c>
      <c r="AJ116" s="42">
        <v>16</v>
      </c>
      <c r="AK116" s="76" t="s">
        <v>541</v>
      </c>
      <c r="AL116" s="28"/>
      <c r="AM116" s="28" t="s">
        <v>541</v>
      </c>
      <c r="AN116" s="28" t="s">
        <v>126</v>
      </c>
      <c r="AO116" s="28" t="s">
        <v>80</v>
      </c>
      <c r="AP116" s="28" t="s">
        <v>81</v>
      </c>
      <c r="AQ116" s="43" t="s">
        <v>82</v>
      </c>
      <c r="AR116" s="80" t="s">
        <v>585</v>
      </c>
      <c r="AS116" s="41" t="s">
        <v>586</v>
      </c>
      <c r="AT116" s="41" t="s">
        <v>587</v>
      </c>
      <c r="AU116" s="41" t="s">
        <v>85</v>
      </c>
      <c r="AV116" s="41" t="s">
        <v>588</v>
      </c>
      <c r="AW116" s="28" t="s">
        <v>589</v>
      </c>
      <c r="AX116" s="28" t="s">
        <v>132</v>
      </c>
      <c r="AY116" s="41" t="s">
        <v>590</v>
      </c>
      <c r="AZ116" s="28" t="s">
        <v>90</v>
      </c>
      <c r="BA116" s="46" t="s">
        <v>91</v>
      </c>
      <c r="BB116" s="68"/>
      <c r="BC116" s="55">
        <f>IFERROR(VLOOKUP(AI116,'[1]BPJS-TENAGA-KERJA'!$B$3:$R$430,2,0),"")</f>
        <v>25041380772</v>
      </c>
      <c r="BD116" s="55" t="str">
        <f>IFERROR(VLOOKUP(C116,'[1]BPJS - KESEHATAN'!$E$3:$G$420,2,0),"")</f>
        <v/>
      </c>
      <c r="BE116" s="28" t="s">
        <v>92</v>
      </c>
      <c r="BF116" s="49" t="s">
        <v>591</v>
      </c>
      <c r="BG116" s="50"/>
      <c r="BH116" s="37" t="s">
        <v>117</v>
      </c>
      <c r="BI116" s="10"/>
      <c r="BJ116" s="8"/>
      <c r="BK116" s="8"/>
      <c r="BL116" s="10"/>
      <c r="BM116" s="7"/>
      <c r="BN116" s="4"/>
      <c r="BO116" s="17"/>
      <c r="BP116" s="4"/>
      <c r="BQ116" s="10"/>
      <c r="BR116" s="4"/>
      <c r="BS116" s="10"/>
      <c r="BT116" s="4"/>
      <c r="BU116" s="4"/>
      <c r="BV116" s="4"/>
      <c r="BW116" s="20"/>
      <c r="BX116" s="4"/>
      <c r="BY116" s="4"/>
      <c r="BZ116" s="4"/>
      <c r="CA116" s="20"/>
      <c r="CB116" s="4"/>
      <c r="CC116" s="4"/>
      <c r="CD116" s="4"/>
    </row>
    <row r="117" spans="1:82" ht="28">
      <c r="A117" s="49" t="s">
        <v>592</v>
      </c>
      <c r="B117" s="29" t="s">
        <v>593</v>
      </c>
      <c r="C117" s="77" t="s">
        <v>594</v>
      </c>
      <c r="D117" s="31" t="s">
        <v>70</v>
      </c>
      <c r="E117" s="32" t="s">
        <v>1689</v>
      </c>
      <c r="F117" s="33" t="s">
        <v>1678</v>
      </c>
      <c r="G117" s="111" t="s">
        <v>1683</v>
      </c>
      <c r="H117" s="33" t="s">
        <v>1688</v>
      </c>
      <c r="I117" s="124"/>
      <c r="J117" s="124"/>
      <c r="K117" s="124"/>
      <c r="L117" s="124"/>
      <c r="M117" s="124"/>
      <c r="N117" s="124"/>
      <c r="O117" s="98">
        <v>45725</v>
      </c>
      <c r="P117" s="75">
        <v>45725</v>
      </c>
      <c r="Q117" s="55"/>
      <c r="R117" s="124"/>
      <c r="S117" s="124"/>
      <c r="T117" s="124"/>
      <c r="U117" s="124"/>
      <c r="V117" s="98">
        <v>33991</v>
      </c>
      <c r="W117" s="37">
        <v>32</v>
      </c>
      <c r="X117" s="37" t="s">
        <v>71</v>
      </c>
      <c r="Y117" s="28" t="s">
        <v>72</v>
      </c>
      <c r="Z117" s="28" t="s">
        <v>73</v>
      </c>
      <c r="AA117" s="79" t="s">
        <v>74</v>
      </c>
      <c r="AB117" s="53" t="s">
        <v>200</v>
      </c>
      <c r="AC117" s="28" t="s">
        <v>172</v>
      </c>
      <c r="AD117" s="28" t="s">
        <v>123</v>
      </c>
      <c r="AE117" s="96"/>
      <c r="AF117" s="124"/>
      <c r="AG117" s="124"/>
      <c r="AH117" s="124"/>
      <c r="AI117" s="55" t="s">
        <v>595</v>
      </c>
      <c r="AJ117" s="42">
        <v>16</v>
      </c>
      <c r="AK117" s="76" t="s">
        <v>541</v>
      </c>
      <c r="AL117" s="28"/>
      <c r="AM117" s="28" t="s">
        <v>541</v>
      </c>
      <c r="AN117" s="28" t="s">
        <v>126</v>
      </c>
      <c r="AO117" s="28" t="s">
        <v>80</v>
      </c>
      <c r="AP117" s="28" t="s">
        <v>81</v>
      </c>
      <c r="AQ117" s="43" t="s">
        <v>82</v>
      </c>
      <c r="AR117" s="80" t="s">
        <v>596</v>
      </c>
      <c r="AS117" s="41" t="s">
        <v>597</v>
      </c>
      <c r="AT117" s="41" t="s">
        <v>598</v>
      </c>
      <c r="AU117" s="41" t="s">
        <v>85</v>
      </c>
      <c r="AV117" s="41" t="s">
        <v>599</v>
      </c>
      <c r="AW117" s="28" t="s">
        <v>600</v>
      </c>
      <c r="AX117" s="28" t="s">
        <v>88</v>
      </c>
      <c r="AY117" s="41" t="s">
        <v>601</v>
      </c>
      <c r="AZ117" s="28" t="s">
        <v>90</v>
      </c>
      <c r="BA117" s="46" t="s">
        <v>91</v>
      </c>
      <c r="BB117" s="68"/>
      <c r="BC117" s="55">
        <f>IFERROR(VLOOKUP(AI117,'[1]BPJS-TENAGA-KERJA'!$B$3:$R$430,2,0),"")</f>
        <v>25041381275</v>
      </c>
      <c r="BD117" s="55" t="str">
        <f>IFERROR(VLOOKUP(C117,'[1]BPJS - KESEHATAN'!$E$3:$G$420,2,0),"")</f>
        <v>0000951445528</v>
      </c>
      <c r="BE117" s="28" t="s">
        <v>167</v>
      </c>
      <c r="BF117" s="49" t="s">
        <v>602</v>
      </c>
      <c r="BG117" s="50"/>
      <c r="BH117" s="37" t="s">
        <v>117</v>
      </c>
      <c r="BI117" s="10"/>
      <c r="BJ117" s="8"/>
      <c r="BK117" s="8"/>
      <c r="BL117" s="10"/>
      <c r="BM117" s="7"/>
      <c r="BN117" s="4"/>
      <c r="BO117" s="17"/>
      <c r="BP117" s="4"/>
      <c r="BQ117" s="10"/>
      <c r="BR117" s="4"/>
      <c r="BS117" s="10"/>
      <c r="BT117" s="4"/>
      <c r="BU117" s="4"/>
      <c r="BV117" s="4"/>
      <c r="BW117" s="20"/>
      <c r="BX117" s="4"/>
      <c r="BY117" s="4"/>
      <c r="BZ117" s="4"/>
      <c r="CA117" s="20"/>
      <c r="CB117" s="4"/>
      <c r="CC117" s="4"/>
      <c r="CD117" s="4"/>
    </row>
    <row r="118" spans="1:82" ht="39">
      <c r="A118" s="49" t="s">
        <v>603</v>
      </c>
      <c r="B118" s="29" t="s">
        <v>604</v>
      </c>
      <c r="C118" s="77" t="s">
        <v>605</v>
      </c>
      <c r="D118" s="31" t="s">
        <v>70</v>
      </c>
      <c r="E118" s="32" t="s">
        <v>1689</v>
      </c>
      <c r="F118" s="33" t="s">
        <v>1678</v>
      </c>
      <c r="G118" s="111" t="s">
        <v>1683</v>
      </c>
      <c r="H118" s="33" t="s">
        <v>1688</v>
      </c>
      <c r="I118" s="124"/>
      <c r="J118" s="124"/>
      <c r="K118" s="124"/>
      <c r="L118" s="124"/>
      <c r="M118" s="124"/>
      <c r="N118" s="124"/>
      <c r="O118" s="98">
        <v>45725</v>
      </c>
      <c r="P118" s="75">
        <v>45725</v>
      </c>
      <c r="Q118" s="55"/>
      <c r="R118" s="124"/>
      <c r="S118" s="124"/>
      <c r="T118" s="124"/>
      <c r="U118" s="124"/>
      <c r="V118" s="98">
        <v>36761</v>
      </c>
      <c r="W118" s="37">
        <v>25</v>
      </c>
      <c r="X118" s="37" t="s">
        <v>96</v>
      </c>
      <c r="Y118" s="28" t="s">
        <v>72</v>
      </c>
      <c r="Z118" s="28" t="s">
        <v>73</v>
      </c>
      <c r="AA118" s="79" t="s">
        <v>74</v>
      </c>
      <c r="AB118" s="53" t="s">
        <v>106</v>
      </c>
      <c r="AC118" s="28" t="s">
        <v>606</v>
      </c>
      <c r="AD118" s="28" t="s">
        <v>250</v>
      </c>
      <c r="AE118" s="96"/>
      <c r="AF118" s="124"/>
      <c r="AG118" s="124"/>
      <c r="AH118" s="124"/>
      <c r="AI118" s="55" t="s">
        <v>607</v>
      </c>
      <c r="AJ118" s="42">
        <v>16</v>
      </c>
      <c r="AK118" s="76" t="s">
        <v>140</v>
      </c>
      <c r="AL118" s="28"/>
      <c r="AM118" s="28" t="s">
        <v>140</v>
      </c>
      <c r="AN118" s="28" t="s">
        <v>126</v>
      </c>
      <c r="AO118" s="28" t="s">
        <v>80</v>
      </c>
      <c r="AP118" s="28" t="s">
        <v>81</v>
      </c>
      <c r="AQ118" s="43" t="s">
        <v>82</v>
      </c>
      <c r="AR118" s="28"/>
      <c r="AS118" s="41" t="s">
        <v>608</v>
      </c>
      <c r="AT118" s="41"/>
      <c r="AU118" s="41"/>
      <c r="AV118" s="41"/>
      <c r="AW118" s="28"/>
      <c r="AX118" s="28"/>
      <c r="AY118" s="41"/>
      <c r="AZ118" s="28" t="s">
        <v>90</v>
      </c>
      <c r="BA118" s="46" t="s">
        <v>91</v>
      </c>
      <c r="BB118" s="68"/>
      <c r="BC118" s="55">
        <f>IFERROR(VLOOKUP(AI118,'[1]BPJS-TENAGA-KERJA'!$B$3:$R$430,2,0),"")</f>
        <v>25041380525</v>
      </c>
      <c r="BD118" s="55" t="str">
        <f>IFERROR(VLOOKUP(C118,'[1]BPJS - KESEHATAN'!$E$3:$G$420,2,0),"")</f>
        <v>0002008414811</v>
      </c>
      <c r="BE118" s="28" t="s">
        <v>102</v>
      </c>
      <c r="BF118" s="28"/>
      <c r="BG118" s="50"/>
      <c r="BH118" s="37" t="s">
        <v>117</v>
      </c>
      <c r="BI118" s="10"/>
      <c r="BJ118" s="8"/>
      <c r="BK118" s="8"/>
      <c r="BL118" s="10"/>
      <c r="BM118" s="7"/>
      <c r="BN118" s="4"/>
      <c r="BO118" s="17"/>
      <c r="BP118" s="4"/>
      <c r="BQ118" s="10"/>
      <c r="BR118" s="4"/>
      <c r="BS118" s="10"/>
      <c r="BT118" s="4"/>
      <c r="BU118" s="4"/>
      <c r="BV118" s="4"/>
      <c r="BW118" s="20"/>
      <c r="BX118" s="4"/>
      <c r="BY118" s="4"/>
      <c r="BZ118" s="4"/>
      <c r="CA118" s="20"/>
      <c r="CB118" s="4"/>
      <c r="CC118" s="4"/>
      <c r="CD118" s="4"/>
    </row>
    <row r="119" spans="1:82" ht="28">
      <c r="A119" s="49" t="s">
        <v>609</v>
      </c>
      <c r="B119" s="29" t="s">
        <v>610</v>
      </c>
      <c r="C119" s="77" t="s">
        <v>611</v>
      </c>
      <c r="D119" s="31" t="s">
        <v>70</v>
      </c>
      <c r="E119" s="32" t="s">
        <v>1689</v>
      </c>
      <c r="F119" s="33" t="s">
        <v>1678</v>
      </c>
      <c r="G119" s="111" t="s">
        <v>1683</v>
      </c>
      <c r="H119" s="33" t="s">
        <v>1688</v>
      </c>
      <c r="I119" s="124"/>
      <c r="J119" s="124"/>
      <c r="K119" s="124"/>
      <c r="L119" s="124"/>
      <c r="M119" s="124"/>
      <c r="N119" s="124"/>
      <c r="O119" s="98">
        <v>45725</v>
      </c>
      <c r="P119" s="75">
        <v>45725</v>
      </c>
      <c r="Q119" s="55"/>
      <c r="R119" s="124"/>
      <c r="S119" s="124"/>
      <c r="T119" s="124"/>
      <c r="U119" s="124"/>
      <c r="V119" s="98">
        <v>34618</v>
      </c>
      <c r="W119" s="37">
        <v>30</v>
      </c>
      <c r="X119" s="37" t="s">
        <v>96</v>
      </c>
      <c r="Y119" s="28" t="s">
        <v>72</v>
      </c>
      <c r="Z119" s="28" t="s">
        <v>73</v>
      </c>
      <c r="AA119" s="79" t="s">
        <v>74</v>
      </c>
      <c r="AB119" s="53" t="s">
        <v>106</v>
      </c>
      <c r="AC119" s="28" t="s">
        <v>172</v>
      </c>
      <c r="AD119" s="28" t="s">
        <v>123</v>
      </c>
      <c r="AE119" s="96"/>
      <c r="AF119" s="124"/>
      <c r="AG119" s="124"/>
      <c r="AH119" s="124"/>
      <c r="AI119" s="55" t="s">
        <v>612</v>
      </c>
      <c r="AJ119" s="42">
        <v>16</v>
      </c>
      <c r="AK119" s="76" t="s">
        <v>428</v>
      </c>
      <c r="AL119" s="28"/>
      <c r="AM119" s="28" t="s">
        <v>428</v>
      </c>
      <c r="AN119" s="28" t="s">
        <v>126</v>
      </c>
      <c r="AO119" s="28" t="s">
        <v>80</v>
      </c>
      <c r="AP119" s="28" t="s">
        <v>81</v>
      </c>
      <c r="AQ119" s="43" t="s">
        <v>82</v>
      </c>
      <c r="AR119" s="80" t="s">
        <v>613</v>
      </c>
      <c r="AS119" s="41" t="s">
        <v>614</v>
      </c>
      <c r="AT119" s="41" t="s">
        <v>615</v>
      </c>
      <c r="AU119" s="41" t="s">
        <v>85</v>
      </c>
      <c r="AV119" s="41" t="s">
        <v>616</v>
      </c>
      <c r="AW119" s="28" t="s">
        <v>617</v>
      </c>
      <c r="AX119" s="28" t="s">
        <v>293</v>
      </c>
      <c r="AY119" s="41" t="s">
        <v>618</v>
      </c>
      <c r="AZ119" s="28" t="s">
        <v>90</v>
      </c>
      <c r="BA119" s="46" t="s">
        <v>91</v>
      </c>
      <c r="BB119" s="68"/>
      <c r="BC119" s="55">
        <f>IFERROR(VLOOKUP(AI119,'[1]BPJS-TENAGA-KERJA'!$B$3:$R$430,2,0),"")</f>
        <v>25082897981</v>
      </c>
      <c r="BD119" s="55" t="str">
        <f>IFERROR(VLOOKUP(C119,'[1]BPJS - KESEHATAN'!$E$3:$G$420,2,0),"")</f>
        <v>0002827202376</v>
      </c>
      <c r="BE119" s="28" t="s">
        <v>92</v>
      </c>
      <c r="BF119" s="49" t="s">
        <v>619</v>
      </c>
      <c r="BG119" s="50"/>
      <c r="BH119" s="37" t="s">
        <v>117</v>
      </c>
      <c r="BI119" s="10"/>
      <c r="BJ119" s="8"/>
      <c r="BK119" s="8"/>
      <c r="BL119" s="10"/>
      <c r="BM119" s="7"/>
      <c r="BN119" s="4"/>
      <c r="BO119" s="17"/>
      <c r="BP119" s="4"/>
      <c r="BQ119" s="10"/>
      <c r="BR119" s="4"/>
      <c r="BS119" s="10"/>
      <c r="BT119" s="4"/>
      <c r="BU119" s="4"/>
      <c r="BV119" s="4"/>
      <c r="BW119" s="20"/>
      <c r="BX119" s="4"/>
      <c r="BY119" s="4"/>
      <c r="BZ119" s="4"/>
      <c r="CA119" s="20"/>
      <c r="CB119" s="4"/>
      <c r="CC119" s="4"/>
      <c r="CD119" s="4"/>
    </row>
    <row r="120" spans="1:82" ht="28">
      <c r="A120" s="49" t="s">
        <v>620</v>
      </c>
      <c r="B120" s="29" t="s">
        <v>621</v>
      </c>
      <c r="C120" s="77" t="s">
        <v>622</v>
      </c>
      <c r="D120" s="31" t="s">
        <v>70</v>
      </c>
      <c r="E120" s="32" t="s">
        <v>1689</v>
      </c>
      <c r="F120" s="33" t="s">
        <v>1678</v>
      </c>
      <c r="G120" s="111" t="s">
        <v>1683</v>
      </c>
      <c r="H120" s="33" t="s">
        <v>1688</v>
      </c>
      <c r="I120" s="124"/>
      <c r="J120" s="124"/>
      <c r="K120" s="124"/>
      <c r="L120" s="124"/>
      <c r="M120" s="124"/>
      <c r="N120" s="124"/>
      <c r="O120" s="98">
        <v>45725</v>
      </c>
      <c r="P120" s="75">
        <v>45725</v>
      </c>
      <c r="Q120" s="55"/>
      <c r="R120" s="124"/>
      <c r="S120" s="124"/>
      <c r="T120" s="124"/>
      <c r="U120" s="124"/>
      <c r="V120" s="98">
        <v>31818</v>
      </c>
      <c r="W120" s="37">
        <v>38</v>
      </c>
      <c r="X120" s="37" t="s">
        <v>71</v>
      </c>
      <c r="Y120" s="28" t="s">
        <v>72</v>
      </c>
      <c r="Z120" s="28" t="s">
        <v>73</v>
      </c>
      <c r="AA120" s="79" t="s">
        <v>74</v>
      </c>
      <c r="AB120" s="53" t="s">
        <v>556</v>
      </c>
      <c r="AC120" s="28" t="s">
        <v>623</v>
      </c>
      <c r="AD120" s="28" t="s">
        <v>215</v>
      </c>
      <c r="AE120" s="28"/>
      <c r="AF120" s="124"/>
      <c r="AG120" s="124"/>
      <c r="AH120" s="124"/>
      <c r="AI120" s="55" t="s">
        <v>624</v>
      </c>
      <c r="AJ120" s="42">
        <v>16</v>
      </c>
      <c r="AK120" s="76" t="s">
        <v>625</v>
      </c>
      <c r="AL120" s="28"/>
      <c r="AM120" s="28" t="s">
        <v>625</v>
      </c>
      <c r="AN120" s="28" t="s">
        <v>253</v>
      </c>
      <c r="AO120" s="28" t="s">
        <v>80</v>
      </c>
      <c r="AP120" s="28" t="s">
        <v>81</v>
      </c>
      <c r="AQ120" s="43" t="s">
        <v>82</v>
      </c>
      <c r="AR120" s="28"/>
      <c r="AS120" s="41" t="s">
        <v>626</v>
      </c>
      <c r="AT120" s="41"/>
      <c r="AU120" s="41"/>
      <c r="AV120" s="41"/>
      <c r="AW120" s="28"/>
      <c r="AX120" s="28"/>
      <c r="AY120" s="41"/>
      <c r="AZ120" s="28" t="s">
        <v>90</v>
      </c>
      <c r="BA120" s="46" t="s">
        <v>91</v>
      </c>
      <c r="BB120" s="68"/>
      <c r="BC120" s="55">
        <f>IFERROR(VLOOKUP(AI120,'[1]BPJS-TENAGA-KERJA'!$B$3:$R$430,2,0),"")</f>
        <v>25041380905</v>
      </c>
      <c r="BD120" s="55" t="str">
        <f>IFERROR(VLOOKUP(C120,'[1]BPJS - KESEHATAN'!$E$3:$G$420,2,0),"")</f>
        <v/>
      </c>
      <c r="BE120" s="28" t="s">
        <v>196</v>
      </c>
      <c r="BF120" s="28"/>
      <c r="BG120" s="50"/>
      <c r="BH120" s="37" t="s">
        <v>117</v>
      </c>
      <c r="BI120" s="10"/>
      <c r="BJ120" s="8"/>
      <c r="BK120" s="8"/>
      <c r="BL120" s="10"/>
      <c r="BM120" s="7"/>
      <c r="BN120" s="4"/>
      <c r="BO120" s="17"/>
      <c r="BP120" s="4"/>
      <c r="BQ120" s="10"/>
      <c r="BR120" s="4"/>
      <c r="BS120" s="10"/>
      <c r="BT120" s="4"/>
      <c r="BU120" s="4"/>
      <c r="BV120" s="4"/>
      <c r="BW120" s="20"/>
      <c r="BX120" s="4"/>
      <c r="BY120" s="4"/>
      <c r="BZ120" s="4"/>
      <c r="CA120" s="20"/>
      <c r="CB120" s="4"/>
      <c r="CC120" s="4"/>
      <c r="CD120" s="4"/>
    </row>
    <row r="121" spans="1:82" ht="52">
      <c r="A121" s="49" t="s">
        <v>627</v>
      </c>
      <c r="B121" s="29" t="s">
        <v>628</v>
      </c>
      <c r="C121" s="77" t="s">
        <v>629</v>
      </c>
      <c r="D121" s="31" t="s">
        <v>70</v>
      </c>
      <c r="E121" s="32" t="s">
        <v>1689</v>
      </c>
      <c r="F121" s="33" t="s">
        <v>1678</v>
      </c>
      <c r="G121" s="111" t="s">
        <v>1683</v>
      </c>
      <c r="H121" s="33" t="s">
        <v>1688</v>
      </c>
      <c r="I121" s="124"/>
      <c r="J121" s="124"/>
      <c r="K121" s="124"/>
      <c r="L121" s="124"/>
      <c r="M121" s="124"/>
      <c r="N121" s="124"/>
      <c r="O121" s="98">
        <v>45725</v>
      </c>
      <c r="P121" s="75">
        <v>45725</v>
      </c>
      <c r="Q121" s="55"/>
      <c r="R121" s="124"/>
      <c r="S121" s="124"/>
      <c r="T121" s="124"/>
      <c r="U121" s="124"/>
      <c r="V121" s="98">
        <v>36104</v>
      </c>
      <c r="W121" s="37">
        <v>26</v>
      </c>
      <c r="X121" s="37" t="s">
        <v>96</v>
      </c>
      <c r="Y121" s="28" t="s">
        <v>72</v>
      </c>
      <c r="Z121" s="28" t="s">
        <v>73</v>
      </c>
      <c r="AA121" s="79" t="s">
        <v>74</v>
      </c>
      <c r="AB121" s="53" t="s">
        <v>106</v>
      </c>
      <c r="AC121" s="28" t="s">
        <v>630</v>
      </c>
      <c r="AD121" s="28" t="s">
        <v>123</v>
      </c>
      <c r="AE121" s="96"/>
      <c r="AF121" s="124"/>
      <c r="AG121" s="124"/>
      <c r="AH121" s="124"/>
      <c r="AI121" s="55" t="s">
        <v>631</v>
      </c>
      <c r="AJ121" s="42">
        <v>16</v>
      </c>
      <c r="AK121" s="76" t="s">
        <v>632</v>
      </c>
      <c r="AL121" s="28"/>
      <c r="AM121" s="28" t="s">
        <v>632</v>
      </c>
      <c r="AN121" s="28" t="s">
        <v>253</v>
      </c>
      <c r="AO121" s="28" t="s">
        <v>80</v>
      </c>
      <c r="AP121" s="28" t="s">
        <v>81</v>
      </c>
      <c r="AQ121" s="43" t="s">
        <v>82</v>
      </c>
      <c r="AR121" s="80" t="s">
        <v>633</v>
      </c>
      <c r="AS121" s="41" t="s">
        <v>634</v>
      </c>
      <c r="AT121" s="41" t="s">
        <v>635</v>
      </c>
      <c r="AU121" s="41" t="s">
        <v>85</v>
      </c>
      <c r="AV121" s="41" t="s">
        <v>636</v>
      </c>
      <c r="AW121" s="28" t="s">
        <v>637</v>
      </c>
      <c r="AX121" s="28" t="s">
        <v>165</v>
      </c>
      <c r="AY121" s="41" t="s">
        <v>638</v>
      </c>
      <c r="AZ121" s="28" t="s">
        <v>90</v>
      </c>
      <c r="BA121" s="46" t="s">
        <v>91</v>
      </c>
      <c r="BB121" s="99"/>
      <c r="BC121" s="55">
        <f>IFERROR(VLOOKUP(AI121,'[1]BPJS-TENAGA-KERJA'!$B$3:$R$430,2,0),"")</f>
        <v>25041380590</v>
      </c>
      <c r="BD121" s="55" t="str">
        <f>IFERROR(VLOOKUP(C121,'[1]BPJS - KESEHATAN'!$E$3:$G$420,2,0),"")</f>
        <v/>
      </c>
      <c r="BE121" s="28" t="s">
        <v>210</v>
      </c>
      <c r="BF121" s="49" t="s">
        <v>639</v>
      </c>
      <c r="BG121" s="50"/>
      <c r="BH121" s="37" t="s">
        <v>117</v>
      </c>
      <c r="BI121" s="10"/>
      <c r="BJ121" s="8"/>
      <c r="BK121" s="8"/>
      <c r="BL121" s="10"/>
      <c r="BM121" s="7"/>
      <c r="BN121" s="4"/>
      <c r="BO121" s="17"/>
      <c r="BP121" s="4"/>
      <c r="BQ121" s="10"/>
      <c r="BR121" s="4"/>
      <c r="BS121" s="10"/>
      <c r="BT121" s="4"/>
      <c r="BU121" s="4"/>
      <c r="BV121" s="4"/>
      <c r="BW121" s="20"/>
      <c r="BX121" s="4"/>
      <c r="BY121" s="4"/>
      <c r="BZ121" s="4"/>
      <c r="CA121" s="20"/>
      <c r="CB121" s="4"/>
      <c r="CC121" s="4"/>
      <c r="CD121" s="4"/>
    </row>
    <row r="122" spans="1:82" ht="39">
      <c r="A122" s="49" t="s">
        <v>640</v>
      </c>
      <c r="B122" s="29" t="s">
        <v>641</v>
      </c>
      <c r="C122" s="77" t="s">
        <v>642</v>
      </c>
      <c r="D122" s="31" t="s">
        <v>70</v>
      </c>
      <c r="E122" s="32" t="s">
        <v>1689</v>
      </c>
      <c r="F122" s="33" t="s">
        <v>1678</v>
      </c>
      <c r="G122" s="111" t="s">
        <v>1683</v>
      </c>
      <c r="H122" s="33" t="s">
        <v>1688</v>
      </c>
      <c r="I122" s="124"/>
      <c r="J122" s="124"/>
      <c r="K122" s="124"/>
      <c r="L122" s="124"/>
      <c r="M122" s="124"/>
      <c r="N122" s="124"/>
      <c r="O122" s="98">
        <v>45725</v>
      </c>
      <c r="P122" s="75">
        <v>45725</v>
      </c>
      <c r="Q122" s="55"/>
      <c r="R122" s="124"/>
      <c r="S122" s="124"/>
      <c r="T122" s="124"/>
      <c r="U122" s="124"/>
      <c r="V122" s="98">
        <v>28932</v>
      </c>
      <c r="W122" s="37">
        <v>46</v>
      </c>
      <c r="X122" s="37" t="s">
        <v>121</v>
      </c>
      <c r="Y122" s="28" t="s">
        <v>72</v>
      </c>
      <c r="Z122" s="28" t="s">
        <v>73</v>
      </c>
      <c r="AA122" s="79" t="s">
        <v>74</v>
      </c>
      <c r="AB122" s="53" t="s">
        <v>106</v>
      </c>
      <c r="AC122" s="28" t="s">
        <v>201</v>
      </c>
      <c r="AD122" s="28" t="s">
        <v>123</v>
      </c>
      <c r="AE122" s="96"/>
      <c r="AF122" s="124"/>
      <c r="AG122" s="124"/>
      <c r="AH122" s="124"/>
      <c r="AI122" s="55" t="s">
        <v>643</v>
      </c>
      <c r="AJ122" s="42">
        <v>16</v>
      </c>
      <c r="AK122" s="76" t="s">
        <v>79</v>
      </c>
      <c r="AL122" s="28" t="s">
        <v>117</v>
      </c>
      <c r="AM122" s="28" t="s">
        <v>79</v>
      </c>
      <c r="AN122" s="28" t="s">
        <v>80</v>
      </c>
      <c r="AO122" s="28" t="s">
        <v>80</v>
      </c>
      <c r="AP122" s="28" t="s">
        <v>81</v>
      </c>
      <c r="AQ122" s="43" t="s">
        <v>82</v>
      </c>
      <c r="AR122" s="28"/>
      <c r="AS122" s="41" t="s">
        <v>644</v>
      </c>
      <c r="AT122" s="41"/>
      <c r="AU122" s="41"/>
      <c r="AV122" s="41"/>
      <c r="AW122" s="28"/>
      <c r="AX122" s="28"/>
      <c r="AY122" s="41"/>
      <c r="AZ122" s="28" t="s">
        <v>90</v>
      </c>
      <c r="BA122" s="46" t="s">
        <v>91</v>
      </c>
      <c r="BB122" s="99"/>
      <c r="BC122" s="55">
        <f>IFERROR(VLOOKUP(AI122,'[1]BPJS-TENAGA-KERJA'!$B$3:$R$430,2,0),"")</f>
        <v>25041380475</v>
      </c>
      <c r="BD122" s="55" t="str">
        <f>IFERROR(VLOOKUP(C122,'[1]BPJS - KESEHATAN'!$E$3:$G$420,2,0),"")</f>
        <v/>
      </c>
      <c r="BE122" s="28" t="s">
        <v>92</v>
      </c>
      <c r="BF122" s="28"/>
      <c r="BG122" s="50"/>
      <c r="BH122" s="37" t="s">
        <v>117</v>
      </c>
      <c r="BI122" s="10"/>
      <c r="BJ122" s="8"/>
      <c r="BK122" s="8"/>
      <c r="BL122" s="10"/>
      <c r="BM122" s="7"/>
      <c r="BN122" s="4"/>
      <c r="BO122" s="17"/>
      <c r="BP122" s="4"/>
      <c r="BQ122" s="10"/>
      <c r="BR122" s="4"/>
      <c r="BS122" s="10"/>
      <c r="BT122" s="4"/>
      <c r="BU122" s="4"/>
      <c r="BV122" s="4"/>
      <c r="BW122" s="20"/>
      <c r="BX122" s="4"/>
      <c r="BY122" s="4"/>
      <c r="BZ122" s="4"/>
      <c r="CA122" s="20"/>
      <c r="CB122" s="4"/>
      <c r="CC122" s="4"/>
      <c r="CD122" s="4"/>
    </row>
    <row r="123" spans="1:82" ht="43.5">
      <c r="A123" s="49" t="s">
        <v>645</v>
      </c>
      <c r="B123" s="29" t="s">
        <v>646</v>
      </c>
      <c r="C123" s="77" t="s">
        <v>647</v>
      </c>
      <c r="D123" s="31" t="s">
        <v>70</v>
      </c>
      <c r="E123" s="32" t="s">
        <v>1689</v>
      </c>
      <c r="F123" s="33" t="s">
        <v>1678</v>
      </c>
      <c r="G123" s="111" t="s">
        <v>1683</v>
      </c>
      <c r="H123" s="33" t="s">
        <v>1688</v>
      </c>
      <c r="I123" s="124"/>
      <c r="J123" s="124"/>
      <c r="K123" s="124"/>
      <c r="L123" s="124"/>
      <c r="M123" s="124"/>
      <c r="N123" s="124"/>
      <c r="O123" s="98">
        <v>45725</v>
      </c>
      <c r="P123" s="75">
        <v>45725</v>
      </c>
      <c r="Q123" s="28"/>
      <c r="R123" s="124"/>
      <c r="S123" s="124"/>
      <c r="T123" s="124"/>
      <c r="U123" s="124"/>
      <c r="V123" s="98">
        <v>33889</v>
      </c>
      <c r="W123" s="37">
        <v>32</v>
      </c>
      <c r="X123" s="37" t="s">
        <v>71</v>
      </c>
      <c r="Y123" s="28" t="s">
        <v>72</v>
      </c>
      <c r="Z123" s="28" t="s">
        <v>73</v>
      </c>
      <c r="AA123" s="79" t="s">
        <v>74</v>
      </c>
      <c r="AB123" s="53" t="s">
        <v>556</v>
      </c>
      <c r="AC123" s="28" t="s">
        <v>648</v>
      </c>
      <c r="AD123" s="28" t="s">
        <v>215</v>
      </c>
      <c r="AE123" s="28"/>
      <c r="AF123" s="124"/>
      <c r="AG123" s="124"/>
      <c r="AH123" s="124"/>
      <c r="AI123" s="41" t="s">
        <v>649</v>
      </c>
      <c r="AJ123" s="42">
        <v>16</v>
      </c>
      <c r="AK123" s="28" t="s">
        <v>650</v>
      </c>
      <c r="AL123" s="28"/>
      <c r="AM123" s="28" t="s">
        <v>650</v>
      </c>
      <c r="AN123" s="28" t="s">
        <v>253</v>
      </c>
      <c r="AO123" s="28" t="s">
        <v>80</v>
      </c>
      <c r="AP123" s="28" t="s">
        <v>81</v>
      </c>
      <c r="AQ123" s="43" t="s">
        <v>82</v>
      </c>
      <c r="AR123" s="100" t="s">
        <v>651</v>
      </c>
      <c r="AS123" s="41" t="s">
        <v>652</v>
      </c>
      <c r="AT123" s="41" t="s">
        <v>653</v>
      </c>
      <c r="AU123" s="41" t="s">
        <v>85</v>
      </c>
      <c r="AV123" s="41" t="s">
        <v>654</v>
      </c>
      <c r="AW123" s="28" t="s">
        <v>655</v>
      </c>
      <c r="AX123" s="28" t="s">
        <v>88</v>
      </c>
      <c r="AY123" s="41" t="s">
        <v>656</v>
      </c>
      <c r="AZ123" s="28" t="s">
        <v>90</v>
      </c>
      <c r="BA123" s="46" t="s">
        <v>91</v>
      </c>
      <c r="BB123" s="99"/>
      <c r="BC123" s="55">
        <f>IFERROR(VLOOKUP(AI123,'[1]BPJS-TENAGA-KERJA'!$B$3:$R$430,2,0),"")</f>
        <v>25041380350</v>
      </c>
      <c r="BD123" s="55" t="str">
        <f>IFERROR(VLOOKUP(C123,'[1]BPJS - KESEHATAN'!$E$3:$G$420,2,0),"")</f>
        <v>0001074098068</v>
      </c>
      <c r="BE123" s="28" t="s">
        <v>92</v>
      </c>
      <c r="BF123" s="41" t="s">
        <v>657</v>
      </c>
      <c r="BG123" s="50"/>
      <c r="BH123" s="37" t="s">
        <v>117</v>
      </c>
      <c r="BI123" s="10"/>
      <c r="BJ123" s="8"/>
      <c r="BK123" s="8"/>
      <c r="BL123" s="10"/>
      <c r="BM123" s="7"/>
      <c r="BN123" s="4"/>
      <c r="BO123" s="17"/>
      <c r="BP123" s="4"/>
      <c r="BQ123" s="10"/>
      <c r="BR123" s="4"/>
      <c r="BS123" s="10"/>
      <c r="BT123" s="4"/>
      <c r="BU123" s="4"/>
      <c r="BV123" s="4"/>
      <c r="BW123" s="20"/>
      <c r="BX123" s="4"/>
      <c r="BY123" s="4"/>
      <c r="BZ123" s="4"/>
      <c r="CA123" s="20"/>
      <c r="CB123" s="4"/>
      <c r="CC123" s="4"/>
      <c r="CD123" s="4"/>
    </row>
    <row r="124" spans="1:82" ht="28">
      <c r="A124" s="49" t="s">
        <v>658</v>
      </c>
      <c r="B124" s="29" t="s">
        <v>659</v>
      </c>
      <c r="C124" s="77" t="s">
        <v>660</v>
      </c>
      <c r="D124" s="31" t="s">
        <v>70</v>
      </c>
      <c r="E124" s="32" t="s">
        <v>1689</v>
      </c>
      <c r="F124" s="33" t="s">
        <v>1678</v>
      </c>
      <c r="G124" s="111" t="s">
        <v>1683</v>
      </c>
      <c r="H124" s="33" t="s">
        <v>1688</v>
      </c>
      <c r="I124" s="124"/>
      <c r="J124" s="124"/>
      <c r="K124" s="124"/>
      <c r="L124" s="124"/>
      <c r="M124" s="124"/>
      <c r="N124" s="124"/>
      <c r="O124" s="98">
        <v>45725</v>
      </c>
      <c r="P124" s="75">
        <v>45725</v>
      </c>
      <c r="Q124" s="28"/>
      <c r="R124" s="124"/>
      <c r="S124" s="124"/>
      <c r="T124" s="124"/>
      <c r="U124" s="124"/>
      <c r="V124" s="98">
        <v>30408</v>
      </c>
      <c r="W124" s="37">
        <v>42</v>
      </c>
      <c r="X124" s="37" t="s">
        <v>121</v>
      </c>
      <c r="Y124" s="28" t="s">
        <v>72</v>
      </c>
      <c r="Z124" s="28" t="s">
        <v>73</v>
      </c>
      <c r="AA124" s="79" t="s">
        <v>74</v>
      </c>
      <c r="AB124" s="53" t="s">
        <v>106</v>
      </c>
      <c r="AC124" s="28" t="s">
        <v>661</v>
      </c>
      <c r="AD124" s="28" t="s">
        <v>287</v>
      </c>
      <c r="AE124" s="28"/>
      <c r="AF124" s="124"/>
      <c r="AG124" s="124"/>
      <c r="AH124" s="124"/>
      <c r="AI124" s="41" t="s">
        <v>662</v>
      </c>
      <c r="AJ124" s="42">
        <v>16</v>
      </c>
      <c r="AK124" s="28" t="s">
        <v>663</v>
      </c>
      <c r="AL124" s="28"/>
      <c r="AM124" s="28" t="s">
        <v>663</v>
      </c>
      <c r="AN124" s="28" t="s">
        <v>339</v>
      </c>
      <c r="AO124" s="28" t="s">
        <v>80</v>
      </c>
      <c r="AP124" s="28" t="s">
        <v>81</v>
      </c>
      <c r="AQ124" s="43" t="s">
        <v>82</v>
      </c>
      <c r="AR124" s="28"/>
      <c r="AS124" s="41" t="s">
        <v>664</v>
      </c>
      <c r="AT124" s="41"/>
      <c r="AU124" s="41"/>
      <c r="AV124" s="41"/>
      <c r="AW124" s="28"/>
      <c r="AX124" s="28"/>
      <c r="AY124" s="41"/>
      <c r="AZ124" s="28" t="s">
        <v>90</v>
      </c>
      <c r="BA124" s="46" t="s">
        <v>91</v>
      </c>
      <c r="BB124" s="99"/>
      <c r="BC124" s="55">
        <f>IFERROR(VLOOKUP(AI124,'[1]BPJS-TENAGA-KERJA'!$B$3:$R$430,2,0),"")</f>
        <v>25041380632</v>
      </c>
      <c r="BD124" s="55" t="str">
        <f>IFERROR(VLOOKUP(C124,'[1]BPJS - KESEHATAN'!$E$3:$G$420,2,0),"")</f>
        <v/>
      </c>
      <c r="BE124" s="28" t="s">
        <v>167</v>
      </c>
      <c r="BF124" s="41"/>
      <c r="BG124" s="50"/>
      <c r="BH124" s="37" t="s">
        <v>117</v>
      </c>
      <c r="BI124" s="10"/>
      <c r="BJ124" s="8"/>
      <c r="BK124" s="8"/>
      <c r="BL124" s="10"/>
      <c r="BM124" s="7"/>
      <c r="BN124" s="4"/>
      <c r="BO124" s="17"/>
      <c r="BP124" s="4"/>
      <c r="BQ124" s="10"/>
      <c r="BR124" s="4"/>
      <c r="BS124" s="10"/>
      <c r="BT124" s="4"/>
      <c r="BU124" s="4"/>
      <c r="BV124" s="4"/>
      <c r="BW124" s="20"/>
      <c r="BX124" s="4"/>
      <c r="BY124" s="4"/>
      <c r="BZ124" s="4"/>
      <c r="CA124" s="20"/>
      <c r="CB124" s="4"/>
      <c r="CC124" s="4"/>
      <c r="CD124" s="4"/>
    </row>
    <row r="125" spans="1:82" ht="28">
      <c r="A125" s="49" t="s">
        <v>665</v>
      </c>
      <c r="B125" s="29" t="s">
        <v>666</v>
      </c>
      <c r="C125" s="77" t="s">
        <v>667</v>
      </c>
      <c r="D125" s="31" t="s">
        <v>70</v>
      </c>
      <c r="E125" s="32" t="s">
        <v>1689</v>
      </c>
      <c r="F125" s="33" t="s">
        <v>1678</v>
      </c>
      <c r="G125" s="111" t="s">
        <v>1683</v>
      </c>
      <c r="H125" s="33" t="s">
        <v>1688</v>
      </c>
      <c r="I125" s="124"/>
      <c r="J125" s="124"/>
      <c r="K125" s="124"/>
      <c r="L125" s="124"/>
      <c r="M125" s="124"/>
      <c r="N125" s="124"/>
      <c r="O125" s="98">
        <v>45725</v>
      </c>
      <c r="P125" s="75">
        <v>45725</v>
      </c>
      <c r="Q125" s="28"/>
      <c r="R125" s="124"/>
      <c r="S125" s="124"/>
      <c r="T125" s="124"/>
      <c r="U125" s="124"/>
      <c r="V125" s="98">
        <v>36567</v>
      </c>
      <c r="W125" s="37">
        <v>25</v>
      </c>
      <c r="X125" s="37" t="s">
        <v>96</v>
      </c>
      <c r="Y125" s="28" t="s">
        <v>72</v>
      </c>
      <c r="Z125" s="28" t="s">
        <v>73</v>
      </c>
      <c r="AA125" s="79" t="s">
        <v>74</v>
      </c>
      <c r="AB125" s="53" t="s">
        <v>106</v>
      </c>
      <c r="AC125" s="28" t="s">
        <v>668</v>
      </c>
      <c r="AD125" s="28" t="s">
        <v>123</v>
      </c>
      <c r="AE125" s="28"/>
      <c r="AF125" s="124"/>
      <c r="AG125" s="124"/>
      <c r="AH125" s="124"/>
      <c r="AI125" s="41" t="s">
        <v>669</v>
      </c>
      <c r="AJ125" s="42">
        <v>16</v>
      </c>
      <c r="AK125" s="28" t="s">
        <v>110</v>
      </c>
      <c r="AL125" s="28"/>
      <c r="AM125" s="28" t="s">
        <v>110</v>
      </c>
      <c r="AN125" s="28" t="s">
        <v>111</v>
      </c>
      <c r="AO125" s="28" t="s">
        <v>80</v>
      </c>
      <c r="AP125" s="28" t="s">
        <v>81</v>
      </c>
      <c r="AQ125" s="43" t="s">
        <v>82</v>
      </c>
      <c r="AR125" s="28"/>
      <c r="AS125" s="41" t="s">
        <v>670</v>
      </c>
      <c r="AT125" s="41"/>
      <c r="AU125" s="41"/>
      <c r="AV125" s="41"/>
      <c r="AW125" s="28"/>
      <c r="AX125" s="28"/>
      <c r="AY125" s="41"/>
      <c r="AZ125" s="28" t="s">
        <v>90</v>
      </c>
      <c r="BA125" s="46" t="s">
        <v>91</v>
      </c>
      <c r="BB125" s="99"/>
      <c r="BC125" s="55">
        <f>IFERROR(VLOOKUP(AI125,'[1]BPJS-TENAGA-KERJA'!$B$3:$R$430,2,0),"")</f>
        <v>25041380996</v>
      </c>
      <c r="BD125" s="55" t="str">
        <f>IFERROR(VLOOKUP(C125,'[1]BPJS - KESEHATAN'!$E$3:$G$420,2,0),"")</f>
        <v/>
      </c>
      <c r="BE125" s="28" t="s">
        <v>102</v>
      </c>
      <c r="BF125" s="41"/>
      <c r="BG125" s="50"/>
      <c r="BH125" s="37" t="s">
        <v>117</v>
      </c>
      <c r="BI125" s="10"/>
      <c r="BJ125" s="8"/>
      <c r="BK125" s="8"/>
      <c r="BL125" s="10"/>
      <c r="BM125" s="7"/>
      <c r="BN125" s="4"/>
      <c r="BO125" s="17"/>
      <c r="BP125" s="4"/>
      <c r="BQ125" s="10"/>
      <c r="BR125" s="4"/>
      <c r="BS125" s="10"/>
      <c r="BT125" s="4"/>
      <c r="BU125" s="4"/>
      <c r="BV125" s="4"/>
      <c r="BW125" s="20"/>
      <c r="BX125" s="4"/>
      <c r="BY125" s="4"/>
      <c r="BZ125" s="4"/>
      <c r="CA125" s="20"/>
      <c r="CB125" s="4"/>
      <c r="CC125" s="4"/>
      <c r="CD125" s="4"/>
    </row>
    <row r="126" spans="1:82" ht="28">
      <c r="A126" s="49" t="s">
        <v>671</v>
      </c>
      <c r="B126" s="29" t="s">
        <v>672</v>
      </c>
      <c r="C126" s="34" t="s">
        <v>673</v>
      </c>
      <c r="D126" s="31" t="s">
        <v>70</v>
      </c>
      <c r="E126" s="32" t="s">
        <v>1689</v>
      </c>
      <c r="F126" s="33" t="s">
        <v>1678</v>
      </c>
      <c r="G126" s="111" t="s">
        <v>1683</v>
      </c>
      <c r="H126" s="33" t="s">
        <v>1688</v>
      </c>
      <c r="I126" s="124"/>
      <c r="J126" s="124"/>
      <c r="K126" s="124"/>
      <c r="L126" s="124"/>
      <c r="M126" s="124"/>
      <c r="N126" s="124"/>
      <c r="O126" s="98">
        <v>45725</v>
      </c>
      <c r="P126" s="98">
        <v>45725</v>
      </c>
      <c r="Q126" s="28"/>
      <c r="R126" s="124"/>
      <c r="S126" s="124"/>
      <c r="T126" s="124"/>
      <c r="U126" s="124"/>
      <c r="V126" s="98">
        <v>31773</v>
      </c>
      <c r="W126" s="37">
        <v>38</v>
      </c>
      <c r="X126" s="37" t="s">
        <v>71</v>
      </c>
      <c r="Y126" s="28" t="s">
        <v>72</v>
      </c>
      <c r="Z126" s="28" t="s">
        <v>73</v>
      </c>
      <c r="AA126" s="38" t="s">
        <v>74</v>
      </c>
      <c r="AB126" s="53" t="s">
        <v>106</v>
      </c>
      <c r="AC126" s="28" t="s">
        <v>674</v>
      </c>
      <c r="AD126" s="28" t="s">
        <v>287</v>
      </c>
      <c r="AE126" s="28"/>
      <c r="AF126" s="124"/>
      <c r="AG126" s="124"/>
      <c r="AH126" s="124"/>
      <c r="AI126" s="41" t="s">
        <v>675</v>
      </c>
      <c r="AJ126" s="42">
        <v>16</v>
      </c>
      <c r="AK126" s="28" t="s">
        <v>676</v>
      </c>
      <c r="AL126" s="28"/>
      <c r="AM126" s="28" t="s">
        <v>676</v>
      </c>
      <c r="AN126" s="28" t="s">
        <v>111</v>
      </c>
      <c r="AO126" s="28" t="s">
        <v>80</v>
      </c>
      <c r="AP126" s="28" t="s">
        <v>81</v>
      </c>
      <c r="AQ126" s="43" t="s">
        <v>82</v>
      </c>
      <c r="AR126" s="28"/>
      <c r="AS126" s="41" t="s">
        <v>677</v>
      </c>
      <c r="AT126" s="41"/>
      <c r="AU126" s="41"/>
      <c r="AV126" s="41"/>
      <c r="AW126" s="28"/>
      <c r="AX126" s="28"/>
      <c r="AY126" s="41"/>
      <c r="AZ126" s="28" t="s">
        <v>90</v>
      </c>
      <c r="BA126" s="46" t="s">
        <v>91</v>
      </c>
      <c r="BB126" s="99"/>
      <c r="BC126" s="55">
        <f>IFERROR(VLOOKUP(AI126,'[1]BPJS-TENAGA-KERJA'!$B$3:$R$430,2,0),"")</f>
        <v>25041380764</v>
      </c>
      <c r="BD126" s="55" t="str">
        <f>IFERROR(VLOOKUP(C126,'[1]BPJS - KESEHATAN'!$E$3:$G$420,2,0),"")</f>
        <v>0002895457285</v>
      </c>
      <c r="BE126" s="28" t="s">
        <v>116</v>
      </c>
      <c r="BF126" s="41"/>
      <c r="BG126" s="50"/>
      <c r="BH126" s="37"/>
      <c r="BI126" s="10"/>
      <c r="BJ126" s="8"/>
      <c r="BK126" s="8"/>
      <c r="BL126" s="10"/>
      <c r="BM126" s="7"/>
      <c r="BN126" s="4"/>
      <c r="BO126" s="17"/>
      <c r="BP126" s="4"/>
      <c r="BQ126" s="10"/>
      <c r="BR126" s="4"/>
      <c r="BS126" s="10"/>
      <c r="BT126" s="4"/>
      <c r="BU126" s="4"/>
      <c r="BV126" s="4"/>
      <c r="BW126" s="20"/>
      <c r="BX126" s="4"/>
      <c r="BY126" s="4"/>
      <c r="BZ126" s="4"/>
      <c r="CA126" s="20"/>
      <c r="CB126" s="4"/>
      <c r="CC126" s="4"/>
      <c r="CD126" s="4"/>
    </row>
    <row r="127" spans="1:82" ht="28">
      <c r="A127" s="49" t="s">
        <v>678</v>
      </c>
      <c r="B127" s="29" t="s">
        <v>679</v>
      </c>
      <c r="C127" s="34" t="s">
        <v>680</v>
      </c>
      <c r="D127" s="31" t="s">
        <v>70</v>
      </c>
      <c r="E127" s="32" t="s">
        <v>1689</v>
      </c>
      <c r="F127" s="33" t="s">
        <v>1678</v>
      </c>
      <c r="G127" s="111" t="s">
        <v>1683</v>
      </c>
      <c r="H127" s="33" t="s">
        <v>1688</v>
      </c>
      <c r="I127" s="124"/>
      <c r="J127" s="124"/>
      <c r="K127" s="124"/>
      <c r="L127" s="124"/>
      <c r="M127" s="124"/>
      <c r="N127" s="124"/>
      <c r="O127" s="98">
        <v>45775</v>
      </c>
      <c r="P127" s="98">
        <v>45775</v>
      </c>
      <c r="Q127" s="28"/>
      <c r="R127" s="124"/>
      <c r="S127" s="124"/>
      <c r="T127" s="124"/>
      <c r="U127" s="124"/>
      <c r="V127" s="98">
        <v>28345</v>
      </c>
      <c r="W127" s="37">
        <v>48</v>
      </c>
      <c r="X127" s="37" t="s">
        <v>121</v>
      </c>
      <c r="Y127" s="28" t="s">
        <v>72</v>
      </c>
      <c r="Z127" s="28" t="s">
        <v>73</v>
      </c>
      <c r="AA127" s="38" t="s">
        <v>74</v>
      </c>
      <c r="AB127" s="53" t="s">
        <v>106</v>
      </c>
      <c r="AC127" s="28" t="s">
        <v>681</v>
      </c>
      <c r="AD127" s="28" t="s">
        <v>123</v>
      </c>
      <c r="AE127" s="28"/>
      <c r="AF127" s="124"/>
      <c r="AG127" s="124"/>
      <c r="AH127" s="124"/>
      <c r="AI127" s="41" t="s">
        <v>682</v>
      </c>
      <c r="AJ127" s="42">
        <v>16</v>
      </c>
      <c r="AK127" s="28" t="s">
        <v>110</v>
      </c>
      <c r="AL127" s="28"/>
      <c r="AM127" s="28" t="s">
        <v>110</v>
      </c>
      <c r="AN127" s="28" t="s">
        <v>111</v>
      </c>
      <c r="AO127" s="28" t="s">
        <v>80</v>
      </c>
      <c r="AP127" s="28" t="s">
        <v>81</v>
      </c>
      <c r="AQ127" s="43" t="s">
        <v>82</v>
      </c>
      <c r="AR127" s="28"/>
      <c r="AS127" s="41" t="s">
        <v>683</v>
      </c>
      <c r="AT127" s="41" t="s">
        <v>684</v>
      </c>
      <c r="AU127" s="41" t="s">
        <v>85</v>
      </c>
      <c r="AV127" s="41" t="s">
        <v>685</v>
      </c>
      <c r="AW127" s="28" t="s">
        <v>686</v>
      </c>
      <c r="AX127" s="28" t="s">
        <v>165</v>
      </c>
      <c r="AY127" s="41" t="s">
        <v>687</v>
      </c>
      <c r="AZ127" s="28" t="s">
        <v>90</v>
      </c>
      <c r="BA127" s="46" t="s">
        <v>91</v>
      </c>
      <c r="BB127" s="99"/>
      <c r="BC127" s="55">
        <f>IFERROR(VLOOKUP(AI127,'[1]BPJS-TENAGA-KERJA'!$B$3:$R$430,2,0),"")</f>
        <v>25065370436</v>
      </c>
      <c r="BD127" s="55" t="str">
        <f>IFERROR(VLOOKUP(C127,'[1]BPJS - KESEHATAN'!$E$3:$G$420,2,0),"")</f>
        <v/>
      </c>
      <c r="BE127" s="28" t="s">
        <v>210</v>
      </c>
      <c r="BF127" s="41" t="s">
        <v>688</v>
      </c>
      <c r="BG127" s="50"/>
      <c r="BH127" s="37"/>
      <c r="BI127" s="10"/>
      <c r="BJ127" s="8"/>
      <c r="BK127" s="8"/>
      <c r="BL127" s="10"/>
      <c r="BM127" s="7"/>
      <c r="BN127" s="4"/>
      <c r="BO127" s="17"/>
      <c r="BP127" s="4"/>
      <c r="BQ127" s="10"/>
      <c r="BR127" s="4"/>
      <c r="BS127" s="10"/>
      <c r="BT127" s="4"/>
      <c r="BU127" s="4"/>
      <c r="BV127" s="4"/>
      <c r="BW127" s="20"/>
      <c r="BX127" s="4"/>
      <c r="BY127" s="4"/>
      <c r="BZ127" s="4"/>
      <c r="CA127" s="20"/>
      <c r="CB127" s="4"/>
      <c r="CC127" s="4"/>
      <c r="CD127" s="4"/>
    </row>
    <row r="128" spans="1:82" ht="28">
      <c r="A128" s="49" t="s">
        <v>689</v>
      </c>
      <c r="B128" s="29" t="s">
        <v>690</v>
      </c>
      <c r="C128" s="34" t="s">
        <v>691</v>
      </c>
      <c r="D128" s="31" t="s">
        <v>70</v>
      </c>
      <c r="E128" s="32" t="s">
        <v>1689</v>
      </c>
      <c r="F128" s="33" t="s">
        <v>1678</v>
      </c>
      <c r="G128" s="111" t="s">
        <v>1683</v>
      </c>
      <c r="H128" s="33" t="s">
        <v>1688</v>
      </c>
      <c r="I128" s="124"/>
      <c r="J128" s="124"/>
      <c r="K128" s="124"/>
      <c r="L128" s="124"/>
      <c r="M128" s="124"/>
      <c r="N128" s="124"/>
      <c r="O128" s="98">
        <v>45775</v>
      </c>
      <c r="P128" s="98">
        <v>45775</v>
      </c>
      <c r="Q128" s="28"/>
      <c r="R128" s="124"/>
      <c r="S128" s="124"/>
      <c r="T128" s="124"/>
      <c r="U128" s="124"/>
      <c r="V128" s="98">
        <v>33516</v>
      </c>
      <c r="W128" s="37">
        <v>33</v>
      </c>
      <c r="X128" s="37" t="s">
        <v>71</v>
      </c>
      <c r="Y128" s="28" t="s">
        <v>72</v>
      </c>
      <c r="Z128" s="28" t="s">
        <v>73</v>
      </c>
      <c r="AA128" s="38" t="s">
        <v>74</v>
      </c>
      <c r="AB128" s="53" t="s">
        <v>184</v>
      </c>
      <c r="AC128" s="28" t="s">
        <v>692</v>
      </c>
      <c r="AD128" s="28" t="s">
        <v>693</v>
      </c>
      <c r="AE128" s="28"/>
      <c r="AF128" s="124"/>
      <c r="AG128" s="124"/>
      <c r="AH128" s="124"/>
      <c r="AI128" s="41" t="s">
        <v>694</v>
      </c>
      <c r="AJ128" s="42">
        <v>16</v>
      </c>
      <c r="AK128" s="28" t="s">
        <v>173</v>
      </c>
      <c r="AL128" s="28"/>
      <c r="AM128" s="28" t="s">
        <v>173</v>
      </c>
      <c r="AN128" s="28" t="s">
        <v>111</v>
      </c>
      <c r="AO128" s="28" t="s">
        <v>80</v>
      </c>
      <c r="AP128" s="28" t="s">
        <v>81</v>
      </c>
      <c r="AQ128" s="43" t="s">
        <v>82</v>
      </c>
      <c r="AR128" s="80" t="s">
        <v>695</v>
      </c>
      <c r="AS128" s="41" t="s">
        <v>696</v>
      </c>
      <c r="AT128" s="41"/>
      <c r="AU128" s="41"/>
      <c r="AV128" s="41"/>
      <c r="AW128" s="28"/>
      <c r="AX128" s="28"/>
      <c r="AY128" s="41"/>
      <c r="AZ128" s="28" t="s">
        <v>90</v>
      </c>
      <c r="BA128" s="46" t="s">
        <v>91</v>
      </c>
      <c r="BB128" s="99"/>
      <c r="BC128" s="55">
        <f>IFERROR(VLOOKUP(AI128,'[1]BPJS-TENAGA-KERJA'!$B$3:$R$430,2,0),"")</f>
        <v>25065370535</v>
      </c>
      <c r="BD128" s="55" t="str">
        <f>IFERROR(VLOOKUP(C128,'[1]BPJS - KESEHATAN'!$E$3:$G$420,2,0),"")</f>
        <v>0001932561933</v>
      </c>
      <c r="BE128" s="28" t="s">
        <v>102</v>
      </c>
      <c r="BF128" s="41" t="s">
        <v>697</v>
      </c>
      <c r="BG128" s="50"/>
      <c r="BH128" s="37"/>
      <c r="BI128" s="10"/>
      <c r="BJ128" s="8"/>
      <c r="BK128" s="8"/>
      <c r="BL128" s="10"/>
      <c r="BM128" s="7"/>
      <c r="BN128" s="4"/>
      <c r="BO128" s="17"/>
      <c r="BP128" s="4"/>
      <c r="BQ128" s="10"/>
      <c r="BR128" s="4"/>
      <c r="BS128" s="10"/>
      <c r="BT128" s="4"/>
      <c r="BU128" s="4"/>
      <c r="BV128" s="4"/>
      <c r="BW128" s="20"/>
      <c r="BX128" s="4"/>
      <c r="BY128" s="4"/>
      <c r="BZ128" s="4"/>
      <c r="CA128" s="20"/>
      <c r="CB128" s="4"/>
      <c r="CC128" s="4"/>
      <c r="CD128" s="4"/>
    </row>
    <row r="129" spans="1:82" ht="28">
      <c r="A129" s="49" t="s">
        <v>698</v>
      </c>
      <c r="B129" s="29" t="s">
        <v>699</v>
      </c>
      <c r="C129" s="34" t="s">
        <v>467</v>
      </c>
      <c r="D129" s="31" t="s">
        <v>70</v>
      </c>
      <c r="E129" s="32" t="s">
        <v>1689</v>
      </c>
      <c r="F129" s="33" t="s">
        <v>1678</v>
      </c>
      <c r="G129" s="111" t="s">
        <v>1683</v>
      </c>
      <c r="H129" s="33" t="s">
        <v>1688</v>
      </c>
      <c r="I129" s="124"/>
      <c r="J129" s="124"/>
      <c r="K129" s="124"/>
      <c r="L129" s="124"/>
      <c r="M129" s="124"/>
      <c r="N129" s="124"/>
      <c r="O129" s="98">
        <v>45775</v>
      </c>
      <c r="P129" s="98">
        <v>45775</v>
      </c>
      <c r="Q129" s="28"/>
      <c r="R129" s="124"/>
      <c r="S129" s="124"/>
      <c r="T129" s="124"/>
      <c r="U129" s="124"/>
      <c r="V129" s="98">
        <v>37768</v>
      </c>
      <c r="W129" s="37">
        <v>22</v>
      </c>
      <c r="X129" s="37" t="s">
        <v>96</v>
      </c>
      <c r="Y129" s="28" t="s">
        <v>72</v>
      </c>
      <c r="Z129" s="28" t="s">
        <v>73</v>
      </c>
      <c r="AA129" s="38" t="s">
        <v>74</v>
      </c>
      <c r="AB129" s="53" t="s">
        <v>106</v>
      </c>
      <c r="AC129" s="28" t="s">
        <v>700</v>
      </c>
      <c r="AD129" s="28" t="s">
        <v>123</v>
      </c>
      <c r="AE129" s="28"/>
      <c r="AF129" s="124"/>
      <c r="AG129" s="124"/>
      <c r="AH129" s="124"/>
      <c r="AI129" s="41" t="s">
        <v>701</v>
      </c>
      <c r="AJ129" s="42">
        <v>16</v>
      </c>
      <c r="AK129" s="28" t="s">
        <v>388</v>
      </c>
      <c r="AL129" s="28"/>
      <c r="AM129" s="28" t="s">
        <v>388</v>
      </c>
      <c r="AN129" s="28" t="s">
        <v>111</v>
      </c>
      <c r="AO129" s="28" t="s">
        <v>80</v>
      </c>
      <c r="AP129" s="28" t="s">
        <v>81</v>
      </c>
      <c r="AQ129" s="43" t="s">
        <v>82</v>
      </c>
      <c r="AR129" s="80" t="s">
        <v>702</v>
      </c>
      <c r="AS129" s="41" t="s">
        <v>703</v>
      </c>
      <c r="AT129" s="41" t="s">
        <v>704</v>
      </c>
      <c r="AU129" s="41" t="s">
        <v>85</v>
      </c>
      <c r="AV129" s="41" t="s">
        <v>705</v>
      </c>
      <c r="AW129" s="28" t="s">
        <v>706</v>
      </c>
      <c r="AX129" s="28" t="s">
        <v>88</v>
      </c>
      <c r="AY129" s="41" t="s">
        <v>707</v>
      </c>
      <c r="AZ129" s="28" t="s">
        <v>90</v>
      </c>
      <c r="BA129" s="46" t="s">
        <v>91</v>
      </c>
      <c r="BB129" s="99"/>
      <c r="BC129" s="55" t="str">
        <f>IFERROR(VLOOKUP(AI129,'[1]BPJS-TENAGA-KERJA'!$B$3:$R$430,2,0),"")</f>
        <v/>
      </c>
      <c r="BD129" s="55" t="str">
        <f>IFERROR(VLOOKUP(C129,'[1]BPJS - KESEHATAN'!$E$3:$G$420,2,0),"")</f>
        <v>0000490727722</v>
      </c>
      <c r="BE129" s="28" t="s">
        <v>92</v>
      </c>
      <c r="BF129" s="41" t="s">
        <v>708</v>
      </c>
      <c r="BG129" s="50"/>
      <c r="BH129" s="37"/>
      <c r="BI129" s="10"/>
      <c r="BJ129" s="8"/>
      <c r="BK129" s="8"/>
      <c r="BL129" s="10"/>
      <c r="BM129" s="7"/>
      <c r="BN129" s="4"/>
      <c r="BO129" s="17"/>
      <c r="BP129" s="4"/>
      <c r="BQ129" s="10"/>
      <c r="BR129" s="4"/>
      <c r="BS129" s="10"/>
      <c r="BT129" s="4"/>
      <c r="BU129" s="4"/>
      <c r="BV129" s="4"/>
      <c r="BW129" s="20"/>
      <c r="BX129" s="4"/>
      <c r="BY129" s="4"/>
      <c r="BZ129" s="4"/>
      <c r="CA129" s="20"/>
      <c r="CB129" s="4"/>
      <c r="CC129" s="4"/>
      <c r="CD129" s="4"/>
    </row>
    <row r="130" spans="1:82" ht="28">
      <c r="A130" s="49" t="s">
        <v>709</v>
      </c>
      <c r="B130" s="29" t="s">
        <v>710</v>
      </c>
      <c r="C130" s="34" t="s">
        <v>711</v>
      </c>
      <c r="D130" s="31" t="s">
        <v>70</v>
      </c>
      <c r="E130" s="32" t="s">
        <v>1689</v>
      </c>
      <c r="F130" s="33" t="s">
        <v>1678</v>
      </c>
      <c r="G130" s="111" t="s">
        <v>1683</v>
      </c>
      <c r="H130" s="33" t="s">
        <v>1688</v>
      </c>
      <c r="I130" s="124"/>
      <c r="J130" s="124"/>
      <c r="K130" s="124"/>
      <c r="L130" s="124"/>
      <c r="M130" s="124"/>
      <c r="N130" s="124"/>
      <c r="O130" s="98">
        <v>45775</v>
      </c>
      <c r="P130" s="98">
        <v>45775</v>
      </c>
      <c r="Q130" s="28"/>
      <c r="R130" s="124"/>
      <c r="S130" s="124"/>
      <c r="T130" s="124"/>
      <c r="U130" s="124"/>
      <c r="V130" s="98">
        <v>35014</v>
      </c>
      <c r="W130" s="37">
        <v>29</v>
      </c>
      <c r="X130" s="37" t="s">
        <v>96</v>
      </c>
      <c r="Y130" s="28" t="s">
        <v>72</v>
      </c>
      <c r="Z130" s="28" t="s">
        <v>73</v>
      </c>
      <c r="AA130" s="38" t="s">
        <v>74</v>
      </c>
      <c r="AB130" s="53" t="s">
        <v>106</v>
      </c>
      <c r="AC130" s="28" t="s">
        <v>712</v>
      </c>
      <c r="AD130" s="28" t="s">
        <v>287</v>
      </c>
      <c r="AE130" s="28"/>
      <c r="AF130" s="124"/>
      <c r="AG130" s="124"/>
      <c r="AH130" s="124"/>
      <c r="AI130" s="41" t="s">
        <v>713</v>
      </c>
      <c r="AJ130" s="42">
        <v>16</v>
      </c>
      <c r="AK130" s="28" t="s">
        <v>203</v>
      </c>
      <c r="AL130" s="28"/>
      <c r="AM130" s="28" t="s">
        <v>203</v>
      </c>
      <c r="AN130" s="28" t="s">
        <v>111</v>
      </c>
      <c r="AO130" s="28" t="s">
        <v>80</v>
      </c>
      <c r="AP130" s="28" t="s">
        <v>81</v>
      </c>
      <c r="AQ130" s="43" t="s">
        <v>82</v>
      </c>
      <c r="AR130" s="80" t="s">
        <v>714</v>
      </c>
      <c r="AS130" s="41" t="s">
        <v>715</v>
      </c>
      <c r="AT130" s="41" t="s">
        <v>716</v>
      </c>
      <c r="AU130" s="41" t="s">
        <v>293</v>
      </c>
      <c r="AV130" s="41" t="s">
        <v>717</v>
      </c>
      <c r="AW130" s="28" t="s">
        <v>718</v>
      </c>
      <c r="AX130" s="28" t="s">
        <v>88</v>
      </c>
      <c r="AY130" s="41" t="s">
        <v>719</v>
      </c>
      <c r="AZ130" s="28" t="s">
        <v>90</v>
      </c>
      <c r="BA130" s="46" t="s">
        <v>91</v>
      </c>
      <c r="BB130" s="99"/>
      <c r="BC130" s="55">
        <f>IFERROR(VLOOKUP(AI130,'[1]BPJS-TENAGA-KERJA'!$B$3:$R$430,2,0),"")</f>
        <v>25065370170</v>
      </c>
      <c r="BD130" s="55" t="str">
        <f>IFERROR(VLOOKUP(C130,'[1]BPJS - KESEHATAN'!$E$3:$G$420,2,0),"")</f>
        <v/>
      </c>
      <c r="BE130" s="28" t="s">
        <v>102</v>
      </c>
      <c r="BF130" s="41" t="s">
        <v>720</v>
      </c>
      <c r="BG130" s="50"/>
      <c r="BH130" s="37"/>
      <c r="BI130" s="10"/>
      <c r="BJ130" s="8"/>
      <c r="BK130" s="8"/>
      <c r="BL130" s="10"/>
      <c r="BM130" s="7"/>
      <c r="BN130" s="4"/>
      <c r="BO130" s="17"/>
      <c r="BP130" s="4"/>
      <c r="BQ130" s="10"/>
      <c r="BR130" s="4"/>
      <c r="BS130" s="10"/>
      <c r="BT130" s="4"/>
      <c r="BU130" s="4"/>
      <c r="BV130" s="4"/>
      <c r="BW130" s="20"/>
      <c r="BX130" s="4"/>
      <c r="BY130" s="4"/>
      <c r="BZ130" s="4"/>
      <c r="CA130" s="20"/>
      <c r="CB130" s="4"/>
      <c r="CC130" s="4"/>
      <c r="CD130" s="4"/>
    </row>
    <row r="131" spans="1:82" ht="28">
      <c r="A131" s="49" t="s">
        <v>721</v>
      </c>
      <c r="B131" s="29" t="s">
        <v>722</v>
      </c>
      <c r="C131" s="34" t="s">
        <v>723</v>
      </c>
      <c r="D131" s="31" t="s">
        <v>70</v>
      </c>
      <c r="E131" s="32" t="s">
        <v>1689</v>
      </c>
      <c r="F131" s="33" t="s">
        <v>1678</v>
      </c>
      <c r="G131" s="111" t="s">
        <v>1683</v>
      </c>
      <c r="H131" s="33" t="s">
        <v>1688</v>
      </c>
      <c r="I131" s="124"/>
      <c r="J131" s="124"/>
      <c r="K131" s="124"/>
      <c r="L131" s="124"/>
      <c r="M131" s="124"/>
      <c r="N131" s="124"/>
      <c r="O131" s="98">
        <v>45775</v>
      </c>
      <c r="P131" s="98">
        <v>45775</v>
      </c>
      <c r="Q131" s="28"/>
      <c r="R131" s="124"/>
      <c r="S131" s="124"/>
      <c r="T131" s="124"/>
      <c r="U131" s="124"/>
      <c r="V131" s="98">
        <v>32005</v>
      </c>
      <c r="W131" s="37">
        <v>38</v>
      </c>
      <c r="X131" s="37" t="s">
        <v>71</v>
      </c>
      <c r="Y131" s="28" t="s">
        <v>72</v>
      </c>
      <c r="Z131" s="28" t="s">
        <v>73</v>
      </c>
      <c r="AA131" s="38" t="s">
        <v>74</v>
      </c>
      <c r="AB131" s="53" t="s">
        <v>106</v>
      </c>
      <c r="AC131" s="28" t="s">
        <v>724</v>
      </c>
      <c r="AD131" s="28" t="s">
        <v>123</v>
      </c>
      <c r="AE131" s="28"/>
      <c r="AF131" s="124"/>
      <c r="AG131" s="124"/>
      <c r="AH131" s="124"/>
      <c r="AI131" s="41" t="s">
        <v>725</v>
      </c>
      <c r="AJ131" s="42">
        <v>16</v>
      </c>
      <c r="AK131" s="28" t="s">
        <v>203</v>
      </c>
      <c r="AL131" s="28"/>
      <c r="AM131" s="28" t="s">
        <v>203</v>
      </c>
      <c r="AN131" s="28" t="s">
        <v>111</v>
      </c>
      <c r="AO131" s="28" t="s">
        <v>80</v>
      </c>
      <c r="AP131" s="28" t="s">
        <v>81</v>
      </c>
      <c r="AQ131" s="43" t="s">
        <v>82</v>
      </c>
      <c r="AR131" s="28"/>
      <c r="AS131" s="41" t="s">
        <v>726</v>
      </c>
      <c r="AT131" s="41"/>
      <c r="AU131" s="41"/>
      <c r="AV131" s="41"/>
      <c r="AW131" s="28"/>
      <c r="AX131" s="28"/>
      <c r="AY131" s="41"/>
      <c r="AZ131" s="28" t="s">
        <v>90</v>
      </c>
      <c r="BA131" s="46" t="s">
        <v>91</v>
      </c>
      <c r="BB131" s="99"/>
      <c r="BC131" s="55">
        <f>IFERROR(VLOOKUP(AI131,'[1]BPJS-TENAGA-KERJA'!$B$3:$R$430,2,0),"")</f>
        <v>25065370634</v>
      </c>
      <c r="BD131" s="55" t="str">
        <f>IFERROR(VLOOKUP(C131,'[1]BPJS - KESEHATAN'!$E$3:$G$420,2,0),"")</f>
        <v>0001827759756</v>
      </c>
      <c r="BE131" s="28" t="s">
        <v>92</v>
      </c>
      <c r="BF131" s="41"/>
      <c r="BG131" s="50"/>
      <c r="BH131" s="37"/>
      <c r="BI131" s="10"/>
      <c r="BJ131" s="8"/>
      <c r="BK131" s="8"/>
      <c r="BL131" s="10"/>
      <c r="BM131" s="7"/>
      <c r="BN131" s="4"/>
      <c r="BO131" s="17"/>
      <c r="BP131" s="4"/>
      <c r="BQ131" s="10"/>
      <c r="BR131" s="4"/>
      <c r="BS131" s="10"/>
      <c r="BT131" s="4"/>
      <c r="BU131" s="4"/>
      <c r="BV131" s="4"/>
      <c r="BW131" s="20"/>
      <c r="BX131" s="4"/>
      <c r="BY131" s="4"/>
      <c r="BZ131" s="4"/>
      <c r="CA131" s="20"/>
      <c r="CB131" s="4"/>
      <c r="CC131" s="4"/>
      <c r="CD131" s="4"/>
    </row>
    <row r="132" spans="1:82" ht="28">
      <c r="A132" s="49" t="s">
        <v>727</v>
      </c>
      <c r="B132" s="29" t="s">
        <v>728</v>
      </c>
      <c r="C132" s="34" t="s">
        <v>729</v>
      </c>
      <c r="D132" s="31" t="s">
        <v>70</v>
      </c>
      <c r="E132" s="32" t="s">
        <v>1689</v>
      </c>
      <c r="F132" s="33" t="s">
        <v>1678</v>
      </c>
      <c r="G132" s="111" t="s">
        <v>1683</v>
      </c>
      <c r="H132" s="33" t="s">
        <v>1688</v>
      </c>
      <c r="I132" s="124"/>
      <c r="J132" s="124"/>
      <c r="K132" s="124"/>
      <c r="L132" s="124"/>
      <c r="M132" s="124"/>
      <c r="N132" s="124"/>
      <c r="O132" s="98">
        <v>45775</v>
      </c>
      <c r="P132" s="98">
        <v>45775</v>
      </c>
      <c r="Q132" s="28"/>
      <c r="R132" s="124"/>
      <c r="S132" s="124"/>
      <c r="T132" s="124"/>
      <c r="U132" s="124"/>
      <c r="V132" s="98">
        <v>30009</v>
      </c>
      <c r="W132" s="37">
        <v>43</v>
      </c>
      <c r="X132" s="37" t="s">
        <v>121</v>
      </c>
      <c r="Y132" s="28" t="s">
        <v>72</v>
      </c>
      <c r="Z132" s="28" t="s">
        <v>73</v>
      </c>
      <c r="AA132" s="38" t="s">
        <v>74</v>
      </c>
      <c r="AB132" s="53" t="s">
        <v>106</v>
      </c>
      <c r="AC132" s="28" t="s">
        <v>730</v>
      </c>
      <c r="AD132" s="28" t="s">
        <v>123</v>
      </c>
      <c r="AE132" s="28"/>
      <c r="AF132" s="124"/>
      <c r="AG132" s="124"/>
      <c r="AH132" s="124"/>
      <c r="AI132" s="41" t="s">
        <v>731</v>
      </c>
      <c r="AJ132" s="42">
        <v>16</v>
      </c>
      <c r="AK132" s="28" t="s">
        <v>541</v>
      </c>
      <c r="AL132" s="28"/>
      <c r="AM132" s="28" t="s">
        <v>541</v>
      </c>
      <c r="AN132" s="28" t="s">
        <v>126</v>
      </c>
      <c r="AO132" s="28" t="s">
        <v>80</v>
      </c>
      <c r="AP132" s="28" t="s">
        <v>81</v>
      </c>
      <c r="AQ132" s="43" t="s">
        <v>82</v>
      </c>
      <c r="AR132" s="28"/>
      <c r="AS132" s="41" t="s">
        <v>732</v>
      </c>
      <c r="AT132" s="41" t="s">
        <v>733</v>
      </c>
      <c r="AU132" s="41" t="s">
        <v>85</v>
      </c>
      <c r="AV132" s="41" t="s">
        <v>734</v>
      </c>
      <c r="AW132" s="28"/>
      <c r="AX132" s="28"/>
      <c r="AY132" s="41"/>
      <c r="AZ132" s="28" t="s">
        <v>90</v>
      </c>
      <c r="BA132" s="46" t="s">
        <v>91</v>
      </c>
      <c r="BB132" s="99"/>
      <c r="BC132" s="55">
        <f>IFERROR(VLOOKUP(AI132,'[1]BPJS-TENAGA-KERJA'!$B$3:$R$430,2,0),"")</f>
        <v>25065370790</v>
      </c>
      <c r="BD132" s="55" t="str">
        <f>IFERROR(VLOOKUP(C132,'[1]BPJS - KESEHATAN'!$E$3:$G$420,2,0),"")</f>
        <v/>
      </c>
      <c r="BE132" s="28" t="s">
        <v>92</v>
      </c>
      <c r="BF132" s="41" t="s">
        <v>735</v>
      </c>
      <c r="BG132" s="50"/>
      <c r="BH132" s="37"/>
      <c r="BI132" s="10"/>
      <c r="BJ132" s="8"/>
      <c r="BK132" s="8"/>
      <c r="BL132" s="10"/>
      <c r="BM132" s="7"/>
      <c r="BN132" s="4"/>
      <c r="BO132" s="17"/>
      <c r="BP132" s="4"/>
      <c r="BQ132" s="10"/>
      <c r="BR132" s="4"/>
      <c r="BS132" s="10"/>
      <c r="BT132" s="4"/>
      <c r="BU132" s="4"/>
      <c r="BV132" s="4"/>
      <c r="BW132" s="20"/>
      <c r="BX132" s="4"/>
      <c r="BY132" s="4"/>
      <c r="BZ132" s="4"/>
      <c r="CA132" s="20"/>
      <c r="CB132" s="4"/>
      <c r="CC132" s="4"/>
      <c r="CD132" s="4"/>
    </row>
    <row r="133" spans="1:82" ht="28">
      <c r="A133" s="49" t="s">
        <v>736</v>
      </c>
      <c r="B133" s="29" t="s">
        <v>737</v>
      </c>
      <c r="C133" s="34" t="s">
        <v>738</v>
      </c>
      <c r="D133" s="31" t="s">
        <v>70</v>
      </c>
      <c r="E133" s="32" t="s">
        <v>1689</v>
      </c>
      <c r="F133" s="33" t="s">
        <v>1678</v>
      </c>
      <c r="G133" s="111" t="s">
        <v>1683</v>
      </c>
      <c r="H133" s="33" t="s">
        <v>1688</v>
      </c>
      <c r="I133" s="124"/>
      <c r="J133" s="124"/>
      <c r="K133" s="124"/>
      <c r="L133" s="124"/>
      <c r="M133" s="124"/>
      <c r="N133" s="124"/>
      <c r="O133" s="98">
        <v>45775</v>
      </c>
      <c r="P133" s="98">
        <v>45775</v>
      </c>
      <c r="Q133" s="28"/>
      <c r="R133" s="124"/>
      <c r="S133" s="124"/>
      <c r="T133" s="124"/>
      <c r="U133" s="124"/>
      <c r="V133" s="98">
        <v>35328</v>
      </c>
      <c r="W133" s="37">
        <v>28</v>
      </c>
      <c r="X133" s="37" t="s">
        <v>96</v>
      </c>
      <c r="Y133" s="28" t="s">
        <v>72</v>
      </c>
      <c r="Z133" s="28" t="s">
        <v>73</v>
      </c>
      <c r="AA133" s="38" t="s">
        <v>74</v>
      </c>
      <c r="AB133" s="53" t="s">
        <v>106</v>
      </c>
      <c r="AC133" s="28" t="s">
        <v>426</v>
      </c>
      <c r="AD133" s="28" t="s">
        <v>123</v>
      </c>
      <c r="AE133" s="28"/>
      <c r="AF133" s="124"/>
      <c r="AG133" s="124"/>
      <c r="AH133" s="124"/>
      <c r="AI133" s="41" t="s">
        <v>739</v>
      </c>
      <c r="AJ133" s="42">
        <v>16</v>
      </c>
      <c r="AK133" s="28" t="s">
        <v>632</v>
      </c>
      <c r="AL133" s="28"/>
      <c r="AM133" s="28" t="s">
        <v>632</v>
      </c>
      <c r="AN133" s="28" t="s">
        <v>253</v>
      </c>
      <c r="AO133" s="28" t="s">
        <v>80</v>
      </c>
      <c r="AP133" s="28" t="s">
        <v>81</v>
      </c>
      <c r="AQ133" s="43" t="s">
        <v>82</v>
      </c>
      <c r="AR133" s="28"/>
      <c r="AS133" s="41" t="s">
        <v>740</v>
      </c>
      <c r="AT133" s="41" t="s">
        <v>741</v>
      </c>
      <c r="AU133" s="41" t="s">
        <v>85</v>
      </c>
      <c r="AV133" s="41" t="s">
        <v>742</v>
      </c>
      <c r="AW133" s="28" t="s">
        <v>743</v>
      </c>
      <c r="AX133" s="28" t="s">
        <v>132</v>
      </c>
      <c r="AY133" s="41" t="s">
        <v>744</v>
      </c>
      <c r="AZ133" s="28" t="s">
        <v>90</v>
      </c>
      <c r="BA133" s="46" t="s">
        <v>91</v>
      </c>
      <c r="BB133" s="99"/>
      <c r="BC133" s="55">
        <f>IFERROR(VLOOKUP(AI133,'[1]BPJS-TENAGA-KERJA'!$B$3:$R$430,2,0),"")</f>
        <v>25065370816</v>
      </c>
      <c r="BD133" s="55" t="str">
        <f>IFERROR(VLOOKUP(C133,'[1]BPJS - KESEHATAN'!$E$3:$G$420,2,0),"")</f>
        <v/>
      </c>
      <c r="BE133" s="28" t="s">
        <v>196</v>
      </c>
      <c r="BF133" s="41" t="s">
        <v>745</v>
      </c>
      <c r="BG133" s="50"/>
      <c r="BH133" s="37"/>
      <c r="BI133" s="10"/>
      <c r="BJ133" s="8"/>
      <c r="BK133" s="8"/>
      <c r="BL133" s="10"/>
      <c r="BM133" s="7"/>
      <c r="BN133" s="4"/>
      <c r="BO133" s="17"/>
      <c r="BP133" s="4"/>
      <c r="BQ133" s="10"/>
      <c r="BR133" s="4"/>
      <c r="BS133" s="10"/>
      <c r="BT133" s="4"/>
      <c r="BU133" s="4"/>
      <c r="BV133" s="4"/>
      <c r="BW133" s="20"/>
      <c r="BX133" s="4"/>
      <c r="BY133" s="4"/>
      <c r="BZ133" s="4"/>
      <c r="CA133" s="20"/>
      <c r="CB133" s="4"/>
      <c r="CC133" s="4"/>
      <c r="CD133" s="4"/>
    </row>
    <row r="134" spans="1:82" ht="28">
      <c r="A134" s="49" t="s">
        <v>746</v>
      </c>
      <c r="B134" s="29" t="s">
        <v>747</v>
      </c>
      <c r="C134" s="34" t="s">
        <v>748</v>
      </c>
      <c r="D134" s="31" t="s">
        <v>70</v>
      </c>
      <c r="E134" s="32" t="s">
        <v>1689</v>
      </c>
      <c r="F134" s="33" t="s">
        <v>1678</v>
      </c>
      <c r="G134" s="111" t="s">
        <v>1683</v>
      </c>
      <c r="H134" s="33" t="s">
        <v>1688</v>
      </c>
      <c r="I134" s="124"/>
      <c r="J134" s="124"/>
      <c r="K134" s="124"/>
      <c r="L134" s="124"/>
      <c r="M134" s="124"/>
      <c r="N134" s="124"/>
      <c r="O134" s="98">
        <v>45775</v>
      </c>
      <c r="P134" s="98">
        <v>45775</v>
      </c>
      <c r="Q134" s="28"/>
      <c r="R134" s="124"/>
      <c r="S134" s="124"/>
      <c r="T134" s="124"/>
      <c r="U134" s="124"/>
      <c r="V134" s="98">
        <v>29220</v>
      </c>
      <c r="W134" s="37">
        <v>45</v>
      </c>
      <c r="X134" s="37" t="s">
        <v>121</v>
      </c>
      <c r="Y134" s="28" t="s">
        <v>72</v>
      </c>
      <c r="Z134" s="28" t="s">
        <v>73</v>
      </c>
      <c r="AA134" s="38" t="s">
        <v>74</v>
      </c>
      <c r="AB134" s="53" t="s">
        <v>106</v>
      </c>
      <c r="AC134" s="28" t="s">
        <v>316</v>
      </c>
      <c r="AD134" s="28" t="s">
        <v>123</v>
      </c>
      <c r="AE134" s="28"/>
      <c r="AF134" s="124"/>
      <c r="AG134" s="124"/>
      <c r="AH134" s="124"/>
      <c r="AI134" s="41" t="s">
        <v>749</v>
      </c>
      <c r="AJ134" s="42">
        <v>16</v>
      </c>
      <c r="AK134" s="28" t="s">
        <v>632</v>
      </c>
      <c r="AL134" s="28"/>
      <c r="AM134" s="28" t="s">
        <v>632</v>
      </c>
      <c r="AN134" s="28" t="s">
        <v>253</v>
      </c>
      <c r="AO134" s="28" t="s">
        <v>80</v>
      </c>
      <c r="AP134" s="28" t="s">
        <v>81</v>
      </c>
      <c r="AQ134" s="43" t="s">
        <v>82</v>
      </c>
      <c r="AR134" s="28"/>
      <c r="AS134" s="41" t="s">
        <v>750</v>
      </c>
      <c r="AT134" s="41"/>
      <c r="AU134" s="41"/>
      <c r="AV134" s="41"/>
      <c r="AW134" s="28"/>
      <c r="AX134" s="28"/>
      <c r="AY134" s="41"/>
      <c r="AZ134" s="28" t="s">
        <v>90</v>
      </c>
      <c r="BA134" s="46" t="s">
        <v>91</v>
      </c>
      <c r="BB134" s="99"/>
      <c r="BC134" s="55">
        <f>IFERROR(VLOOKUP(AI134,'[1]BPJS-TENAGA-KERJA'!$B$3:$R$430,2,0),"")</f>
        <v>25065370808</v>
      </c>
      <c r="BD134" s="55" t="str">
        <f>IFERROR(VLOOKUP(C134,'[1]BPJS - KESEHATAN'!$E$3:$G$420,2,0),"")</f>
        <v/>
      </c>
      <c r="BE134" s="28" t="s">
        <v>210</v>
      </c>
      <c r="BF134" s="41"/>
      <c r="BG134" s="50"/>
      <c r="BH134" s="37"/>
      <c r="BI134" s="10"/>
      <c r="BJ134" s="8"/>
      <c r="BK134" s="8"/>
      <c r="BL134" s="10"/>
      <c r="BM134" s="7"/>
      <c r="BN134" s="4"/>
      <c r="BO134" s="17"/>
      <c r="BP134" s="4"/>
      <c r="BQ134" s="10"/>
      <c r="BR134" s="4"/>
      <c r="BS134" s="10"/>
      <c r="BT134" s="4"/>
      <c r="BU134" s="4"/>
      <c r="BV134" s="4"/>
      <c r="BW134" s="20"/>
      <c r="BX134" s="4"/>
      <c r="BY134" s="4"/>
      <c r="BZ134" s="4"/>
      <c r="CA134" s="20"/>
      <c r="CB134" s="4"/>
      <c r="CC134" s="4"/>
      <c r="CD134" s="4"/>
    </row>
    <row r="135" spans="1:82" ht="28">
      <c r="A135" s="49" t="s">
        <v>751</v>
      </c>
      <c r="B135" s="29" t="s">
        <v>752</v>
      </c>
      <c r="C135" s="34" t="s">
        <v>753</v>
      </c>
      <c r="D135" s="31" t="s">
        <v>70</v>
      </c>
      <c r="E135" s="32" t="s">
        <v>1689</v>
      </c>
      <c r="F135" s="33" t="s">
        <v>1678</v>
      </c>
      <c r="G135" s="111" t="s">
        <v>1683</v>
      </c>
      <c r="H135" s="33" t="s">
        <v>1688</v>
      </c>
      <c r="I135" s="124"/>
      <c r="J135" s="124"/>
      <c r="K135" s="124"/>
      <c r="L135" s="124"/>
      <c r="M135" s="124"/>
      <c r="N135" s="124"/>
      <c r="O135" s="98">
        <v>45775</v>
      </c>
      <c r="P135" s="98">
        <v>45775</v>
      </c>
      <c r="Q135" s="28"/>
      <c r="R135" s="124"/>
      <c r="S135" s="124"/>
      <c r="T135" s="124"/>
      <c r="U135" s="124"/>
      <c r="V135" s="98">
        <v>35076</v>
      </c>
      <c r="W135" s="37">
        <v>29</v>
      </c>
      <c r="X135" s="37" t="s">
        <v>96</v>
      </c>
      <c r="Y135" s="28" t="s">
        <v>72</v>
      </c>
      <c r="Z135" s="28" t="s">
        <v>73</v>
      </c>
      <c r="AA135" s="38" t="s">
        <v>74</v>
      </c>
      <c r="AB135" s="53" t="s">
        <v>106</v>
      </c>
      <c r="AC135" s="28" t="s">
        <v>316</v>
      </c>
      <c r="AD135" s="28" t="s">
        <v>123</v>
      </c>
      <c r="AE135" s="28"/>
      <c r="AF135" s="124"/>
      <c r="AG135" s="124"/>
      <c r="AH135" s="124"/>
      <c r="AI135" s="41" t="s">
        <v>754</v>
      </c>
      <c r="AJ135" s="42">
        <v>16</v>
      </c>
      <c r="AK135" s="28" t="s">
        <v>632</v>
      </c>
      <c r="AL135" s="28"/>
      <c r="AM135" s="28" t="s">
        <v>632</v>
      </c>
      <c r="AN135" s="28" t="s">
        <v>253</v>
      </c>
      <c r="AO135" s="28" t="s">
        <v>80</v>
      </c>
      <c r="AP135" s="28" t="s">
        <v>81</v>
      </c>
      <c r="AQ135" s="43" t="s">
        <v>82</v>
      </c>
      <c r="AR135" s="28"/>
      <c r="AS135" s="41" t="s">
        <v>755</v>
      </c>
      <c r="AT135" s="41"/>
      <c r="AU135" s="41"/>
      <c r="AV135" s="41"/>
      <c r="AW135" s="28"/>
      <c r="AX135" s="28"/>
      <c r="AY135" s="41"/>
      <c r="AZ135" s="28" t="s">
        <v>90</v>
      </c>
      <c r="BA135" s="46" t="s">
        <v>91</v>
      </c>
      <c r="BB135" s="99"/>
      <c r="BC135" s="55">
        <f>IFERROR(VLOOKUP(AI135,'[1]BPJS-TENAGA-KERJA'!$B$3:$R$430,2,0),"")</f>
        <v>25065370717</v>
      </c>
      <c r="BD135" s="55" t="str">
        <f>IFERROR(VLOOKUP(C135,'[1]BPJS - KESEHATAN'!$E$3:$G$420,2,0),"")</f>
        <v/>
      </c>
      <c r="BE135" s="28" t="s">
        <v>210</v>
      </c>
      <c r="BF135" s="41"/>
      <c r="BG135" s="50"/>
      <c r="BH135" s="37"/>
      <c r="BI135" s="10"/>
      <c r="BJ135" s="8"/>
      <c r="BK135" s="8"/>
      <c r="BL135" s="10"/>
      <c r="BM135" s="7"/>
      <c r="BN135" s="4"/>
      <c r="BO135" s="17"/>
      <c r="BP135" s="4"/>
      <c r="BQ135" s="10"/>
      <c r="BR135" s="4"/>
      <c r="BS135" s="10"/>
      <c r="BT135" s="4"/>
      <c r="BU135" s="4"/>
      <c r="BV135" s="4"/>
      <c r="BW135" s="20"/>
      <c r="BX135" s="4"/>
      <c r="BY135" s="4"/>
      <c r="BZ135" s="4"/>
      <c r="CA135" s="20"/>
      <c r="CB135" s="4"/>
      <c r="CC135" s="4"/>
      <c r="CD135" s="4"/>
    </row>
    <row r="136" spans="1:82" ht="28">
      <c r="A136" s="49" t="s">
        <v>756</v>
      </c>
      <c r="B136" s="29" t="s">
        <v>757</v>
      </c>
      <c r="C136" s="30" t="s">
        <v>758</v>
      </c>
      <c r="D136" s="31" t="s">
        <v>70</v>
      </c>
      <c r="E136" s="32" t="s">
        <v>1689</v>
      </c>
      <c r="F136" s="33" t="s">
        <v>1678</v>
      </c>
      <c r="G136" s="111" t="s">
        <v>1683</v>
      </c>
      <c r="H136" s="33" t="s">
        <v>1688</v>
      </c>
      <c r="I136" s="124"/>
      <c r="J136" s="124"/>
      <c r="K136" s="124"/>
      <c r="L136" s="124"/>
      <c r="M136" s="124"/>
      <c r="N136" s="124"/>
      <c r="O136" s="98">
        <v>45854</v>
      </c>
      <c r="P136" s="98">
        <v>45854</v>
      </c>
      <c r="Q136" s="28"/>
      <c r="R136" s="124"/>
      <c r="S136" s="124"/>
      <c r="T136" s="124"/>
      <c r="U136" s="124"/>
      <c r="V136" s="98">
        <v>37065</v>
      </c>
      <c r="W136" s="37">
        <v>24</v>
      </c>
      <c r="X136" s="37" t="s">
        <v>96</v>
      </c>
      <c r="Y136" s="28" t="s">
        <v>72</v>
      </c>
      <c r="Z136" s="28" t="s">
        <v>73</v>
      </c>
      <c r="AA136" s="38" t="s">
        <v>74</v>
      </c>
      <c r="AB136" s="53" t="s">
        <v>106</v>
      </c>
      <c r="AC136" s="28" t="s">
        <v>172</v>
      </c>
      <c r="AD136" s="28" t="s">
        <v>287</v>
      </c>
      <c r="AE136" s="28"/>
      <c r="AF136" s="124"/>
      <c r="AG136" s="124"/>
      <c r="AH136" s="124"/>
      <c r="AI136" s="41" t="s">
        <v>759</v>
      </c>
      <c r="AJ136" s="42">
        <v>16</v>
      </c>
      <c r="AK136" s="28" t="s">
        <v>541</v>
      </c>
      <c r="AL136" s="28"/>
      <c r="AM136" s="28" t="s">
        <v>541</v>
      </c>
      <c r="AN136" s="28" t="s">
        <v>126</v>
      </c>
      <c r="AO136" s="28" t="s">
        <v>80</v>
      </c>
      <c r="AP136" s="28" t="s">
        <v>81</v>
      </c>
      <c r="AQ136" s="43" t="s">
        <v>82</v>
      </c>
      <c r="AR136" s="28"/>
      <c r="AS136" s="41"/>
      <c r="AT136" s="41"/>
      <c r="AU136" s="41"/>
      <c r="AV136" s="41"/>
      <c r="AW136" s="28"/>
      <c r="AX136" s="28"/>
      <c r="AY136" s="41"/>
      <c r="AZ136" s="28" t="s">
        <v>90</v>
      </c>
      <c r="BA136" s="46" t="s">
        <v>91</v>
      </c>
      <c r="BB136" s="99"/>
      <c r="BC136" s="55" t="str">
        <f>IFERROR(VLOOKUP(AI136,'[1]BPJS-TENAGA-KERJA'!$B$3:$R$430,2,0),"")</f>
        <v/>
      </c>
      <c r="BD136" s="55" t="str">
        <f>IFERROR(VLOOKUP(C136,'[1]BPJS - KESEHATAN'!$E$3:$G$420,2,0),"")</f>
        <v/>
      </c>
      <c r="BE136" s="28" t="s">
        <v>102</v>
      </c>
      <c r="BF136" s="41"/>
      <c r="BG136" s="50"/>
      <c r="BH136" s="37"/>
      <c r="BI136" s="10"/>
      <c r="BJ136" s="8"/>
      <c r="BK136" s="8"/>
      <c r="BL136" s="10"/>
      <c r="BM136" s="7"/>
      <c r="BN136" s="4"/>
      <c r="BO136" s="17"/>
      <c r="BP136" s="4"/>
      <c r="BQ136" s="10"/>
      <c r="BR136" s="4"/>
      <c r="BS136" s="10"/>
      <c r="BT136" s="4"/>
      <c r="BU136" s="4"/>
      <c r="BV136" s="4"/>
      <c r="BW136" s="20"/>
      <c r="BX136" s="4"/>
      <c r="BY136" s="4"/>
      <c r="BZ136" s="4"/>
      <c r="CA136" s="20"/>
      <c r="CB136" s="4"/>
      <c r="CC136" s="4"/>
      <c r="CD136" s="4"/>
    </row>
    <row r="137" spans="1:82" ht="28">
      <c r="A137" s="49" t="s">
        <v>760</v>
      </c>
      <c r="B137" s="29" t="s">
        <v>761</v>
      </c>
      <c r="C137" s="30" t="s">
        <v>762</v>
      </c>
      <c r="D137" s="31" t="s">
        <v>70</v>
      </c>
      <c r="E137" s="32" t="s">
        <v>1689</v>
      </c>
      <c r="F137" s="33" t="s">
        <v>1678</v>
      </c>
      <c r="G137" s="111" t="s">
        <v>1683</v>
      </c>
      <c r="H137" s="33" t="s">
        <v>1688</v>
      </c>
      <c r="I137" s="124"/>
      <c r="J137" s="124"/>
      <c r="K137" s="124"/>
      <c r="L137" s="124"/>
      <c r="M137" s="124"/>
      <c r="N137" s="124"/>
      <c r="O137" s="98">
        <v>45854</v>
      </c>
      <c r="P137" s="98">
        <v>45854</v>
      </c>
      <c r="Q137" s="28"/>
      <c r="R137" s="124"/>
      <c r="S137" s="124"/>
      <c r="T137" s="124"/>
      <c r="U137" s="124"/>
      <c r="V137" s="98">
        <v>35861</v>
      </c>
      <c r="W137" s="37">
        <v>27</v>
      </c>
      <c r="X137" s="37" t="s">
        <v>96</v>
      </c>
      <c r="Y137" s="28" t="s">
        <v>72</v>
      </c>
      <c r="Z137" s="28" t="s">
        <v>73</v>
      </c>
      <c r="AA137" s="38" t="s">
        <v>74</v>
      </c>
      <c r="AB137" s="53" t="s">
        <v>106</v>
      </c>
      <c r="AC137" s="28" t="s">
        <v>108</v>
      </c>
      <c r="AD137" s="28" t="s">
        <v>123</v>
      </c>
      <c r="AE137" s="28"/>
      <c r="AF137" s="124"/>
      <c r="AG137" s="124"/>
      <c r="AH137" s="124"/>
      <c r="AI137" s="41" t="s">
        <v>763</v>
      </c>
      <c r="AJ137" s="42">
        <v>16</v>
      </c>
      <c r="AK137" s="28" t="s">
        <v>110</v>
      </c>
      <c r="AL137" s="28"/>
      <c r="AM137" s="28" t="s">
        <v>110</v>
      </c>
      <c r="AN137" s="28" t="s">
        <v>111</v>
      </c>
      <c r="AO137" s="28" t="s">
        <v>80</v>
      </c>
      <c r="AP137" s="28" t="s">
        <v>81</v>
      </c>
      <c r="AQ137" s="43" t="s">
        <v>82</v>
      </c>
      <c r="AR137" s="80" t="s">
        <v>764</v>
      </c>
      <c r="AS137" s="41" t="s">
        <v>765</v>
      </c>
      <c r="AT137" s="41" t="s">
        <v>766</v>
      </c>
      <c r="AU137" s="41" t="s">
        <v>85</v>
      </c>
      <c r="AV137" s="41" t="s">
        <v>767</v>
      </c>
      <c r="AW137" s="28"/>
      <c r="AX137" s="28"/>
      <c r="AY137" s="41"/>
      <c r="AZ137" s="28" t="s">
        <v>90</v>
      </c>
      <c r="BA137" s="46" t="s">
        <v>91</v>
      </c>
      <c r="BB137" s="99"/>
      <c r="BC137" s="55">
        <f>IFERROR(VLOOKUP(AI137,'[1]BPJS-TENAGA-KERJA'!$B$3:$R$430,2,0),"")</f>
        <v>25103134604</v>
      </c>
      <c r="BD137" s="55" t="str">
        <f>IFERROR(VLOOKUP(C137,'[1]BPJS - KESEHATAN'!$E$3:$G$420,2,0),"")</f>
        <v/>
      </c>
      <c r="BE137" s="28" t="s">
        <v>210</v>
      </c>
      <c r="BF137" s="41" t="s">
        <v>768</v>
      </c>
      <c r="BG137" s="50"/>
      <c r="BH137" s="37"/>
      <c r="BI137" s="10"/>
      <c r="BJ137" s="8"/>
      <c r="BK137" s="8"/>
      <c r="BL137" s="10"/>
      <c r="BM137" s="7"/>
      <c r="BN137" s="4"/>
      <c r="BO137" s="17"/>
      <c r="BP137" s="4"/>
      <c r="BQ137" s="10"/>
      <c r="BR137" s="4"/>
      <c r="BS137" s="10"/>
      <c r="BT137" s="4"/>
      <c r="BU137" s="4"/>
      <c r="BV137" s="4"/>
      <c r="BW137" s="20"/>
      <c r="BX137" s="4"/>
      <c r="BY137" s="4"/>
      <c r="BZ137" s="4"/>
      <c r="CA137" s="20"/>
      <c r="CB137" s="4"/>
      <c r="CC137" s="4"/>
      <c r="CD137" s="4"/>
    </row>
    <row r="138" spans="1:82" ht="28">
      <c r="A138" s="49" t="s">
        <v>769</v>
      </c>
      <c r="B138" s="29" t="s">
        <v>770</v>
      </c>
      <c r="C138" s="30" t="s">
        <v>771</v>
      </c>
      <c r="D138" s="31" t="s">
        <v>70</v>
      </c>
      <c r="E138" s="32" t="s">
        <v>1689</v>
      </c>
      <c r="F138" s="33" t="s">
        <v>1678</v>
      </c>
      <c r="G138" s="111" t="s">
        <v>1683</v>
      </c>
      <c r="H138" s="33" t="s">
        <v>1688</v>
      </c>
      <c r="I138" s="124"/>
      <c r="J138" s="124"/>
      <c r="K138" s="124"/>
      <c r="L138" s="124"/>
      <c r="M138" s="124"/>
      <c r="N138" s="124"/>
      <c r="O138" s="98">
        <v>45854</v>
      </c>
      <c r="P138" s="98">
        <v>45854</v>
      </c>
      <c r="Q138" s="28"/>
      <c r="R138" s="124"/>
      <c r="S138" s="124"/>
      <c r="T138" s="124"/>
      <c r="U138" s="124"/>
      <c r="V138" s="98">
        <v>32001</v>
      </c>
      <c r="W138" s="37">
        <v>38</v>
      </c>
      <c r="X138" s="37" t="s">
        <v>71</v>
      </c>
      <c r="Y138" s="28" t="s">
        <v>72</v>
      </c>
      <c r="Z138" s="28" t="s">
        <v>73</v>
      </c>
      <c r="AA138" s="38" t="s">
        <v>74</v>
      </c>
      <c r="AB138" s="53" t="s">
        <v>106</v>
      </c>
      <c r="AC138" s="28" t="s">
        <v>172</v>
      </c>
      <c r="AD138" s="28" t="s">
        <v>287</v>
      </c>
      <c r="AE138" s="28"/>
      <c r="AF138" s="124"/>
      <c r="AG138" s="124"/>
      <c r="AH138" s="124"/>
      <c r="AI138" s="41" t="s">
        <v>772</v>
      </c>
      <c r="AJ138" s="42">
        <v>16</v>
      </c>
      <c r="AK138" s="28" t="s">
        <v>428</v>
      </c>
      <c r="AL138" s="28"/>
      <c r="AM138" s="28" t="s">
        <v>428</v>
      </c>
      <c r="AN138" s="28" t="s">
        <v>126</v>
      </c>
      <c r="AO138" s="28" t="s">
        <v>80</v>
      </c>
      <c r="AP138" s="28" t="s">
        <v>81</v>
      </c>
      <c r="AQ138" s="43" t="s">
        <v>82</v>
      </c>
      <c r="AR138" s="80" t="s">
        <v>773</v>
      </c>
      <c r="AS138" s="41" t="s">
        <v>774</v>
      </c>
      <c r="AT138" s="41" t="s">
        <v>775</v>
      </c>
      <c r="AU138" s="41" t="s">
        <v>85</v>
      </c>
      <c r="AV138" s="41" t="s">
        <v>776</v>
      </c>
      <c r="AW138" s="28" t="s">
        <v>777</v>
      </c>
      <c r="AX138" s="28" t="s">
        <v>132</v>
      </c>
      <c r="AY138" s="41" t="s">
        <v>778</v>
      </c>
      <c r="AZ138" s="28" t="s">
        <v>90</v>
      </c>
      <c r="BA138" s="46" t="s">
        <v>91</v>
      </c>
      <c r="BB138" s="99"/>
      <c r="BC138" s="55">
        <f>IFERROR(VLOOKUP(AI138,'[1]BPJS-TENAGA-KERJA'!$B$3:$R$430,2,0),"")</f>
        <v>25103134869</v>
      </c>
      <c r="BD138" s="55" t="str">
        <f>IFERROR(VLOOKUP(C138,'[1]BPJS - KESEHATAN'!$E$3:$G$420,2,0),"")</f>
        <v/>
      </c>
      <c r="BE138" s="28" t="s">
        <v>167</v>
      </c>
      <c r="BF138" s="41" t="s">
        <v>779</v>
      </c>
      <c r="BG138" s="50"/>
      <c r="BH138" s="37"/>
      <c r="BI138" s="11"/>
      <c r="BJ138" s="13"/>
      <c r="BK138" s="13"/>
      <c r="BL138" s="11"/>
      <c r="BM138" s="16"/>
      <c r="BN138" s="5"/>
      <c r="BO138" s="24"/>
      <c r="BP138" s="5"/>
      <c r="BQ138" s="11"/>
      <c r="BR138" s="5"/>
      <c r="BS138" s="11"/>
      <c r="BT138" s="5"/>
      <c r="BU138" s="5"/>
      <c r="BV138" s="5"/>
      <c r="BW138" s="23"/>
      <c r="BX138" s="5"/>
      <c r="BY138" s="5"/>
      <c r="BZ138" s="5"/>
      <c r="CA138" s="23"/>
      <c r="CB138" s="5"/>
      <c r="CC138" s="5"/>
      <c r="CD138" s="5"/>
    </row>
    <row r="139" spans="1:82" ht="28">
      <c r="A139" s="49" t="s">
        <v>780</v>
      </c>
      <c r="B139" s="29" t="s">
        <v>781</v>
      </c>
      <c r="C139" s="30" t="s">
        <v>706</v>
      </c>
      <c r="D139" s="31" t="s">
        <v>70</v>
      </c>
      <c r="E139" s="32" t="s">
        <v>1689</v>
      </c>
      <c r="F139" s="33" t="s">
        <v>1678</v>
      </c>
      <c r="G139" s="111" t="s">
        <v>1683</v>
      </c>
      <c r="H139" s="33" t="s">
        <v>1688</v>
      </c>
      <c r="I139" s="124"/>
      <c r="J139" s="124"/>
      <c r="K139" s="124"/>
      <c r="L139" s="124"/>
      <c r="M139" s="124"/>
      <c r="N139" s="124"/>
      <c r="O139" s="98">
        <v>45854</v>
      </c>
      <c r="P139" s="98">
        <v>45854</v>
      </c>
      <c r="Q139" s="28"/>
      <c r="R139" s="124"/>
      <c r="S139" s="124"/>
      <c r="T139" s="124"/>
      <c r="U139" s="124"/>
      <c r="V139" s="98">
        <v>34211</v>
      </c>
      <c r="W139" s="37">
        <v>32</v>
      </c>
      <c r="X139" s="37" t="s">
        <v>71</v>
      </c>
      <c r="Y139" s="28" t="s">
        <v>72</v>
      </c>
      <c r="Z139" s="28" t="s">
        <v>73</v>
      </c>
      <c r="AA139" s="38" t="s">
        <v>74</v>
      </c>
      <c r="AB139" s="53" t="s">
        <v>106</v>
      </c>
      <c r="AC139" s="28" t="s">
        <v>108</v>
      </c>
      <c r="AD139" s="28" t="s">
        <v>123</v>
      </c>
      <c r="AE139" s="28"/>
      <c r="AF139" s="124"/>
      <c r="AG139" s="124"/>
      <c r="AH139" s="124"/>
      <c r="AI139" s="41" t="s">
        <v>782</v>
      </c>
      <c r="AJ139" s="42">
        <v>16</v>
      </c>
      <c r="AK139" s="28" t="s">
        <v>428</v>
      </c>
      <c r="AL139" s="28"/>
      <c r="AM139" s="28" t="s">
        <v>428</v>
      </c>
      <c r="AN139" s="28" t="s">
        <v>126</v>
      </c>
      <c r="AO139" s="28" t="s">
        <v>80</v>
      </c>
      <c r="AP139" s="28" t="s">
        <v>81</v>
      </c>
      <c r="AQ139" s="43" t="s">
        <v>82</v>
      </c>
      <c r="AR139" s="80" t="s">
        <v>783</v>
      </c>
      <c r="AS139" s="41" t="s">
        <v>784</v>
      </c>
      <c r="AT139" s="41" t="s">
        <v>785</v>
      </c>
      <c r="AU139" s="41" t="s">
        <v>88</v>
      </c>
      <c r="AV139" s="41" t="s">
        <v>784</v>
      </c>
      <c r="AW139" s="28"/>
      <c r="AX139" s="28"/>
      <c r="AY139" s="41"/>
      <c r="AZ139" s="28" t="s">
        <v>90</v>
      </c>
      <c r="BA139" s="46" t="s">
        <v>91</v>
      </c>
      <c r="BB139" s="99"/>
      <c r="BC139" s="55">
        <f>IFERROR(VLOOKUP(AI139,'[1]BPJS-TENAGA-KERJA'!$B$3:$R$430,2,0),"")</f>
        <v>25103134786</v>
      </c>
      <c r="BD139" s="55" t="str">
        <f>IFERROR(VLOOKUP(C139,'[1]BPJS - KESEHATAN'!$E$3:$G$420,2,0),"")</f>
        <v/>
      </c>
      <c r="BE139" s="28" t="s">
        <v>102</v>
      </c>
      <c r="BF139" s="41" t="s">
        <v>786</v>
      </c>
      <c r="BG139" s="50"/>
      <c r="BH139" s="37"/>
      <c r="BI139" s="10"/>
      <c r="BJ139" s="8"/>
      <c r="BK139" s="8"/>
      <c r="BL139" s="10"/>
      <c r="BM139" s="7"/>
      <c r="BN139" s="4"/>
      <c r="BO139" s="17"/>
      <c r="BP139" s="4"/>
      <c r="BQ139" s="10"/>
      <c r="BR139" s="4"/>
      <c r="BS139" s="10"/>
      <c r="BT139" s="4"/>
      <c r="BU139" s="4"/>
      <c r="BV139" s="4"/>
      <c r="BW139" s="20"/>
      <c r="BX139" s="4"/>
      <c r="BY139" s="4"/>
      <c r="BZ139" s="4"/>
      <c r="CA139" s="20"/>
      <c r="CB139" s="4"/>
      <c r="CC139" s="4"/>
      <c r="CD139" s="4"/>
    </row>
    <row r="140" spans="1:82" ht="28">
      <c r="A140" s="49" t="s">
        <v>787</v>
      </c>
      <c r="B140" s="29" t="s">
        <v>788</v>
      </c>
      <c r="C140" s="30" t="s">
        <v>789</v>
      </c>
      <c r="D140" s="31" t="s">
        <v>70</v>
      </c>
      <c r="E140" s="32" t="s">
        <v>1689</v>
      </c>
      <c r="F140" s="33" t="s">
        <v>1678</v>
      </c>
      <c r="G140" s="111" t="s">
        <v>1683</v>
      </c>
      <c r="H140" s="33" t="s">
        <v>1688</v>
      </c>
      <c r="I140" s="124"/>
      <c r="J140" s="124"/>
      <c r="K140" s="124"/>
      <c r="L140" s="124"/>
      <c r="M140" s="124"/>
      <c r="N140" s="124"/>
      <c r="O140" s="98">
        <v>45854</v>
      </c>
      <c r="P140" s="98">
        <v>45854</v>
      </c>
      <c r="Q140" s="28"/>
      <c r="R140" s="124"/>
      <c r="S140" s="124"/>
      <c r="T140" s="124"/>
      <c r="U140" s="124"/>
      <c r="V140" s="98">
        <v>29560</v>
      </c>
      <c r="W140" s="37">
        <v>44</v>
      </c>
      <c r="X140" s="37" t="s">
        <v>121</v>
      </c>
      <c r="Y140" s="28" t="s">
        <v>72</v>
      </c>
      <c r="Z140" s="28" t="s">
        <v>73</v>
      </c>
      <c r="AA140" s="38" t="s">
        <v>74</v>
      </c>
      <c r="AB140" s="53" t="s">
        <v>106</v>
      </c>
      <c r="AC140" s="28" t="s">
        <v>108</v>
      </c>
      <c r="AD140" s="28" t="s">
        <v>123</v>
      </c>
      <c r="AE140" s="28"/>
      <c r="AF140" s="124"/>
      <c r="AG140" s="124"/>
      <c r="AH140" s="124"/>
      <c r="AI140" s="41" t="s">
        <v>790</v>
      </c>
      <c r="AJ140" s="42">
        <v>16</v>
      </c>
      <c r="AK140" s="28" t="s">
        <v>541</v>
      </c>
      <c r="AL140" s="28"/>
      <c r="AM140" s="28" t="s">
        <v>541</v>
      </c>
      <c r="AN140" s="28" t="s">
        <v>126</v>
      </c>
      <c r="AO140" s="28" t="s">
        <v>80</v>
      </c>
      <c r="AP140" s="28" t="s">
        <v>81</v>
      </c>
      <c r="AQ140" s="43" t="s">
        <v>82</v>
      </c>
      <c r="AR140" s="28"/>
      <c r="AS140" s="41"/>
      <c r="AT140" s="41"/>
      <c r="AU140" s="41"/>
      <c r="AV140" s="41"/>
      <c r="AW140" s="28"/>
      <c r="AX140" s="28"/>
      <c r="AY140" s="41"/>
      <c r="AZ140" s="28" t="s">
        <v>90</v>
      </c>
      <c r="BA140" s="46" t="s">
        <v>91</v>
      </c>
      <c r="BB140" s="99"/>
      <c r="BC140" s="55">
        <f>IFERROR(VLOOKUP(AI140,'[1]BPJS-TENAGA-KERJA'!$B$3:$R$430,2,0),"")</f>
        <v>25103134851</v>
      </c>
      <c r="BD140" s="55" t="str">
        <f>IFERROR(VLOOKUP(C140,'[1]BPJS - KESEHATAN'!$E$3:$G$420,2,0),"")</f>
        <v/>
      </c>
      <c r="BE140" s="28" t="s">
        <v>210</v>
      </c>
      <c r="BF140" s="41"/>
      <c r="BG140" s="50"/>
      <c r="BH140" s="37"/>
      <c r="BI140" s="11"/>
      <c r="BJ140" s="13"/>
      <c r="BK140" s="13"/>
      <c r="BL140" s="11"/>
      <c r="BM140" s="9"/>
      <c r="BN140" s="5"/>
      <c r="BO140" s="24"/>
      <c r="BP140" s="5"/>
      <c r="BQ140" s="11"/>
      <c r="BR140" s="5"/>
      <c r="BS140" s="11"/>
      <c r="BT140" s="5"/>
      <c r="BU140" s="5"/>
      <c r="BV140" s="5"/>
      <c r="BW140" s="23"/>
      <c r="BX140" s="5"/>
      <c r="BY140" s="5"/>
      <c r="BZ140" s="5"/>
      <c r="CA140" s="23"/>
      <c r="CB140" s="5"/>
      <c r="CC140" s="5"/>
      <c r="CD140" s="5"/>
    </row>
    <row r="141" spans="1:82" ht="28">
      <c r="A141" s="49" t="s">
        <v>791</v>
      </c>
      <c r="B141" s="29" t="s">
        <v>792</v>
      </c>
      <c r="C141" s="30" t="s">
        <v>793</v>
      </c>
      <c r="D141" s="31" t="s">
        <v>70</v>
      </c>
      <c r="E141" s="32" t="s">
        <v>1689</v>
      </c>
      <c r="F141" s="33" t="s">
        <v>1678</v>
      </c>
      <c r="G141" s="111" t="s">
        <v>1683</v>
      </c>
      <c r="H141" s="33" t="s">
        <v>1688</v>
      </c>
      <c r="I141" s="124"/>
      <c r="J141" s="124"/>
      <c r="K141" s="124"/>
      <c r="L141" s="124"/>
      <c r="M141" s="124"/>
      <c r="N141" s="124"/>
      <c r="O141" s="98">
        <v>45854</v>
      </c>
      <c r="P141" s="98">
        <v>45854</v>
      </c>
      <c r="Q141" s="28"/>
      <c r="R141" s="124"/>
      <c r="S141" s="124"/>
      <c r="T141" s="124"/>
      <c r="U141" s="124"/>
      <c r="V141" s="98">
        <v>37364</v>
      </c>
      <c r="W141" s="37">
        <v>23</v>
      </c>
      <c r="X141" s="37" t="s">
        <v>96</v>
      </c>
      <c r="Y141" s="28" t="s">
        <v>72</v>
      </c>
      <c r="Z141" s="28" t="s">
        <v>73</v>
      </c>
      <c r="AA141" s="38" t="s">
        <v>74</v>
      </c>
      <c r="AB141" s="53" t="s">
        <v>106</v>
      </c>
      <c r="AC141" s="28" t="s">
        <v>172</v>
      </c>
      <c r="AD141" s="28" t="s">
        <v>123</v>
      </c>
      <c r="AE141" s="28"/>
      <c r="AF141" s="124"/>
      <c r="AG141" s="124"/>
      <c r="AH141" s="124"/>
      <c r="AI141" s="41" t="s">
        <v>794</v>
      </c>
      <c r="AJ141" s="42">
        <v>16</v>
      </c>
      <c r="AK141" s="28" t="s">
        <v>795</v>
      </c>
      <c r="AL141" s="28"/>
      <c r="AM141" s="28" t="s">
        <v>795</v>
      </c>
      <c r="AN141" s="28" t="s">
        <v>333</v>
      </c>
      <c r="AO141" s="28" t="s">
        <v>80</v>
      </c>
      <c r="AP141" s="28" t="s">
        <v>81</v>
      </c>
      <c r="AQ141" s="43" t="s">
        <v>82</v>
      </c>
      <c r="AR141" s="28"/>
      <c r="AS141" s="41" t="s">
        <v>796</v>
      </c>
      <c r="AT141" s="41" t="s">
        <v>797</v>
      </c>
      <c r="AU141" s="41" t="s">
        <v>88</v>
      </c>
      <c r="AV141" s="41" t="s">
        <v>798</v>
      </c>
      <c r="AW141" s="28"/>
      <c r="AX141" s="28"/>
      <c r="AY141" s="41"/>
      <c r="AZ141" s="28" t="s">
        <v>90</v>
      </c>
      <c r="BA141" s="46" t="s">
        <v>91</v>
      </c>
      <c r="BB141" s="99"/>
      <c r="BC141" s="55">
        <f>IFERROR(VLOOKUP(AI141,'[1]BPJS-TENAGA-KERJA'!$B$3:$R$430,2,0),"")</f>
        <v>25103134901</v>
      </c>
      <c r="BD141" s="55" t="str">
        <f>IFERROR(VLOOKUP(C141,'[1]BPJS - KESEHATAN'!$E$3:$G$420,2,0),"")</f>
        <v>0003777483756</v>
      </c>
      <c r="BE141" s="28" t="s">
        <v>167</v>
      </c>
      <c r="BF141" s="41" t="s">
        <v>799</v>
      </c>
      <c r="BG141" s="50"/>
      <c r="BH141" s="37"/>
      <c r="BI141" s="10"/>
      <c r="BJ141" s="8"/>
      <c r="BK141" s="8"/>
      <c r="BL141" s="10"/>
      <c r="BM141" s="7"/>
      <c r="BN141" s="4"/>
      <c r="BO141" s="17"/>
      <c r="BP141" s="4"/>
      <c r="BQ141" s="10"/>
      <c r="BR141" s="4"/>
      <c r="BS141" s="10"/>
      <c r="BT141" s="4"/>
      <c r="BU141" s="4"/>
      <c r="BV141" s="4"/>
      <c r="BW141" s="20"/>
      <c r="BX141" s="4"/>
      <c r="BY141" s="4"/>
      <c r="BZ141" s="4"/>
      <c r="CA141" s="20"/>
      <c r="CB141" s="4"/>
      <c r="CC141" s="4"/>
      <c r="CD141" s="4"/>
    </row>
    <row r="142" spans="1:82" ht="43.5">
      <c r="A142" s="49" t="s">
        <v>800</v>
      </c>
      <c r="B142" s="29" t="s">
        <v>801</v>
      </c>
      <c r="C142" s="30" t="s">
        <v>802</v>
      </c>
      <c r="D142" s="31" t="s">
        <v>70</v>
      </c>
      <c r="E142" s="32" t="s">
        <v>1689</v>
      </c>
      <c r="F142" s="33" t="s">
        <v>1678</v>
      </c>
      <c r="G142" s="111" t="s">
        <v>1683</v>
      </c>
      <c r="H142" s="33" t="s">
        <v>1688</v>
      </c>
      <c r="I142" s="124"/>
      <c r="J142" s="124"/>
      <c r="K142" s="124"/>
      <c r="L142" s="124"/>
      <c r="M142" s="124"/>
      <c r="N142" s="124"/>
      <c r="O142" s="98">
        <v>45854</v>
      </c>
      <c r="P142" s="98">
        <v>45854</v>
      </c>
      <c r="Q142" s="28"/>
      <c r="R142" s="124"/>
      <c r="S142" s="124"/>
      <c r="T142" s="124"/>
      <c r="U142" s="124"/>
      <c r="V142" s="98">
        <v>30143</v>
      </c>
      <c r="W142" s="37">
        <v>43</v>
      </c>
      <c r="X142" s="37" t="s">
        <v>121</v>
      </c>
      <c r="Y142" s="28" t="s">
        <v>72</v>
      </c>
      <c r="Z142" s="28" t="s">
        <v>73</v>
      </c>
      <c r="AA142" s="38" t="s">
        <v>74</v>
      </c>
      <c r="AB142" s="53" t="s">
        <v>106</v>
      </c>
      <c r="AC142" s="28" t="s">
        <v>108</v>
      </c>
      <c r="AD142" s="28" t="s">
        <v>123</v>
      </c>
      <c r="AE142" s="28"/>
      <c r="AF142" s="124"/>
      <c r="AG142" s="124"/>
      <c r="AH142" s="124"/>
      <c r="AI142" s="41" t="s">
        <v>803</v>
      </c>
      <c r="AJ142" s="42">
        <v>16</v>
      </c>
      <c r="AK142" s="28" t="s">
        <v>289</v>
      </c>
      <c r="AL142" s="28"/>
      <c r="AM142" s="28" t="s">
        <v>289</v>
      </c>
      <c r="AN142" s="28" t="s">
        <v>253</v>
      </c>
      <c r="AO142" s="28" t="s">
        <v>80</v>
      </c>
      <c r="AP142" s="28" t="s">
        <v>81</v>
      </c>
      <c r="AQ142" s="43" t="s">
        <v>82</v>
      </c>
      <c r="AR142" s="63" t="s">
        <v>804</v>
      </c>
      <c r="AS142" s="41" t="s">
        <v>805</v>
      </c>
      <c r="AT142" s="41" t="s">
        <v>806</v>
      </c>
      <c r="AU142" s="41" t="s">
        <v>85</v>
      </c>
      <c r="AV142" s="41" t="s">
        <v>807</v>
      </c>
      <c r="AW142" s="28" t="s">
        <v>808</v>
      </c>
      <c r="AX142" s="28" t="s">
        <v>132</v>
      </c>
      <c r="AY142" s="41" t="s">
        <v>809</v>
      </c>
      <c r="AZ142" s="28" t="s">
        <v>90</v>
      </c>
      <c r="BA142" s="46" t="s">
        <v>91</v>
      </c>
      <c r="BB142" s="99"/>
      <c r="BC142" s="55">
        <f>IFERROR(VLOOKUP(AI142,'[1]BPJS-TENAGA-KERJA'!$B$3:$R$430,2,0),"")</f>
        <v>25103134315</v>
      </c>
      <c r="BD142" s="55" t="str">
        <f>IFERROR(VLOOKUP(C142,'[1]BPJS - KESEHATAN'!$E$3:$G$420,2,0),"")</f>
        <v/>
      </c>
      <c r="BE142" s="28" t="s">
        <v>92</v>
      </c>
      <c r="BF142" s="41" t="s">
        <v>810</v>
      </c>
      <c r="BG142" s="50"/>
      <c r="BH142" s="37"/>
      <c r="BI142" s="10"/>
      <c r="BJ142" s="8"/>
      <c r="BK142" s="8"/>
      <c r="BL142" s="10"/>
      <c r="BM142" s="7"/>
      <c r="BN142" s="4"/>
      <c r="BO142" s="17"/>
      <c r="BP142" s="4"/>
      <c r="BQ142" s="10"/>
      <c r="BR142" s="4"/>
      <c r="BS142" s="10"/>
      <c r="BT142" s="4"/>
      <c r="BU142" s="4"/>
      <c r="BV142" s="4"/>
      <c r="BW142" s="20"/>
      <c r="BX142" s="4"/>
      <c r="BY142" s="4"/>
      <c r="BZ142" s="4"/>
      <c r="CA142" s="20"/>
      <c r="CB142" s="4"/>
      <c r="CC142" s="4"/>
      <c r="CD142" s="4"/>
    </row>
    <row r="143" spans="1:82" ht="28">
      <c r="A143" s="49" t="s">
        <v>811</v>
      </c>
      <c r="B143" s="29" t="s">
        <v>812</v>
      </c>
      <c r="C143" s="30" t="s">
        <v>813</v>
      </c>
      <c r="D143" s="31" t="s">
        <v>70</v>
      </c>
      <c r="E143" s="32" t="s">
        <v>1689</v>
      </c>
      <c r="F143" s="33" t="s">
        <v>1678</v>
      </c>
      <c r="G143" s="111" t="s">
        <v>1683</v>
      </c>
      <c r="H143" s="33" t="s">
        <v>1688</v>
      </c>
      <c r="I143" s="124"/>
      <c r="J143" s="124"/>
      <c r="K143" s="124"/>
      <c r="L143" s="124"/>
      <c r="M143" s="124"/>
      <c r="N143" s="124"/>
      <c r="O143" s="98">
        <v>45854</v>
      </c>
      <c r="P143" s="98">
        <v>45854</v>
      </c>
      <c r="Q143" s="28"/>
      <c r="R143" s="124"/>
      <c r="S143" s="124"/>
      <c r="T143" s="124"/>
      <c r="U143" s="124"/>
      <c r="V143" s="98">
        <v>30134</v>
      </c>
      <c r="W143" s="37">
        <v>43</v>
      </c>
      <c r="X143" s="37" t="s">
        <v>121</v>
      </c>
      <c r="Y143" s="28" t="s">
        <v>72</v>
      </c>
      <c r="Z143" s="28" t="s">
        <v>73</v>
      </c>
      <c r="AA143" s="38" t="s">
        <v>74</v>
      </c>
      <c r="AB143" s="53" t="s">
        <v>106</v>
      </c>
      <c r="AC143" s="28" t="s">
        <v>108</v>
      </c>
      <c r="AD143" s="28" t="s">
        <v>123</v>
      </c>
      <c r="AE143" s="28"/>
      <c r="AF143" s="124"/>
      <c r="AG143" s="124"/>
      <c r="AH143" s="124"/>
      <c r="AI143" s="41" t="s">
        <v>814</v>
      </c>
      <c r="AJ143" s="42">
        <v>16</v>
      </c>
      <c r="AK143" s="28" t="s">
        <v>125</v>
      </c>
      <c r="AL143" s="28"/>
      <c r="AM143" s="28" t="s">
        <v>125</v>
      </c>
      <c r="AN143" s="28" t="s">
        <v>126</v>
      </c>
      <c r="AO143" s="28" t="s">
        <v>80</v>
      </c>
      <c r="AP143" s="28" t="s">
        <v>81</v>
      </c>
      <c r="AQ143" s="43" t="s">
        <v>82</v>
      </c>
      <c r="AR143" s="28"/>
      <c r="AS143" s="41"/>
      <c r="AT143" s="41"/>
      <c r="AU143" s="41"/>
      <c r="AV143" s="41"/>
      <c r="AW143" s="28"/>
      <c r="AX143" s="28"/>
      <c r="AY143" s="41"/>
      <c r="AZ143" s="28" t="s">
        <v>90</v>
      </c>
      <c r="BA143" s="46" t="s">
        <v>91</v>
      </c>
      <c r="BB143" s="99"/>
      <c r="BC143" s="55">
        <f>IFERROR(VLOOKUP(AI143,'[1]BPJS-TENAGA-KERJA'!$B$3:$R$430,2,0),"")</f>
        <v>25103134323</v>
      </c>
      <c r="BD143" s="55" t="str">
        <f>IFERROR(VLOOKUP(C143,'[1]BPJS - KESEHATAN'!$E$3:$G$420,2,0),"")</f>
        <v/>
      </c>
      <c r="BE143" s="28" t="s">
        <v>102</v>
      </c>
      <c r="BF143" s="41"/>
      <c r="BG143" s="50"/>
      <c r="BH143" s="37"/>
      <c r="BI143" s="10"/>
      <c r="BJ143" s="8"/>
      <c r="BK143" s="8"/>
      <c r="BL143" s="10"/>
      <c r="BM143" s="7"/>
      <c r="BN143" s="4"/>
      <c r="BO143" s="17"/>
      <c r="BP143" s="4"/>
      <c r="BQ143" s="10"/>
      <c r="BR143" s="4"/>
      <c r="BS143" s="10"/>
      <c r="BT143" s="4"/>
      <c r="BU143" s="4"/>
      <c r="BV143" s="4"/>
      <c r="BW143" s="20"/>
      <c r="BX143" s="4"/>
      <c r="BY143" s="4"/>
      <c r="BZ143" s="4"/>
      <c r="CA143" s="20"/>
      <c r="CB143" s="4"/>
      <c r="CC143" s="4"/>
      <c r="CD143" s="4"/>
    </row>
    <row r="144" spans="1:82" ht="28">
      <c r="A144" s="49" t="s">
        <v>815</v>
      </c>
      <c r="B144" s="29" t="s">
        <v>816</v>
      </c>
      <c r="C144" s="30" t="s">
        <v>817</v>
      </c>
      <c r="D144" s="31" t="s">
        <v>70</v>
      </c>
      <c r="E144" s="32" t="s">
        <v>1689</v>
      </c>
      <c r="F144" s="33" t="s">
        <v>1678</v>
      </c>
      <c r="G144" s="111" t="s">
        <v>1683</v>
      </c>
      <c r="H144" s="33" t="s">
        <v>1688</v>
      </c>
      <c r="I144" s="124"/>
      <c r="J144" s="124"/>
      <c r="K144" s="124"/>
      <c r="L144" s="124"/>
      <c r="M144" s="124"/>
      <c r="N144" s="124"/>
      <c r="O144" s="98">
        <v>45854</v>
      </c>
      <c r="P144" s="98">
        <v>45854</v>
      </c>
      <c r="Q144" s="28"/>
      <c r="R144" s="124"/>
      <c r="S144" s="124"/>
      <c r="T144" s="124"/>
      <c r="U144" s="124"/>
      <c r="V144" s="98">
        <v>36472</v>
      </c>
      <c r="W144" s="37">
        <v>26</v>
      </c>
      <c r="X144" s="37" t="s">
        <v>96</v>
      </c>
      <c r="Y144" s="28" t="s">
        <v>72</v>
      </c>
      <c r="Z144" s="28" t="s">
        <v>73</v>
      </c>
      <c r="AA144" s="38" t="s">
        <v>74</v>
      </c>
      <c r="AB144" s="53" t="s">
        <v>106</v>
      </c>
      <c r="AC144" s="28" t="s">
        <v>108</v>
      </c>
      <c r="AD144" s="28" t="s">
        <v>123</v>
      </c>
      <c r="AE144" s="28"/>
      <c r="AF144" s="124"/>
      <c r="AG144" s="124"/>
      <c r="AH144" s="124"/>
      <c r="AI144" s="41" t="s">
        <v>818</v>
      </c>
      <c r="AJ144" s="42">
        <v>16</v>
      </c>
      <c r="AK144" s="28" t="s">
        <v>819</v>
      </c>
      <c r="AL144" s="28"/>
      <c r="AM144" s="28" t="s">
        <v>819</v>
      </c>
      <c r="AN144" s="28" t="s">
        <v>275</v>
      </c>
      <c r="AO144" s="28" t="s">
        <v>80</v>
      </c>
      <c r="AP144" s="28" t="s">
        <v>81</v>
      </c>
      <c r="AQ144" s="43" t="s">
        <v>82</v>
      </c>
      <c r="AR144" s="28"/>
      <c r="AS144" s="41"/>
      <c r="AT144" s="41"/>
      <c r="AU144" s="41"/>
      <c r="AV144" s="41"/>
      <c r="AW144" s="28"/>
      <c r="AX144" s="28"/>
      <c r="AY144" s="41"/>
      <c r="AZ144" s="28" t="s">
        <v>90</v>
      </c>
      <c r="BA144" s="46" t="s">
        <v>91</v>
      </c>
      <c r="BB144" s="99"/>
      <c r="BC144" s="55">
        <f>IFERROR(VLOOKUP(AI144,'[1]BPJS-TENAGA-KERJA'!$B$3:$R$430,2,0),"")</f>
        <v>25103134570</v>
      </c>
      <c r="BD144" s="55" t="str">
        <f>IFERROR(VLOOKUP(C144,'[1]BPJS - KESEHATAN'!$E$3:$G$420,2,0),"")</f>
        <v/>
      </c>
      <c r="BE144" s="28" t="s">
        <v>210</v>
      </c>
      <c r="BF144" s="41"/>
      <c r="BG144" s="50"/>
      <c r="BH144" s="37"/>
      <c r="BI144" s="10"/>
      <c r="BJ144" s="8"/>
      <c r="BK144" s="8"/>
      <c r="BL144" s="10"/>
      <c r="BM144" s="7"/>
      <c r="BN144" s="4"/>
      <c r="BO144" s="17"/>
      <c r="BP144" s="4"/>
      <c r="BQ144" s="10"/>
      <c r="BR144" s="4"/>
      <c r="BS144" s="10"/>
      <c r="BT144" s="4"/>
      <c r="BU144" s="4"/>
      <c r="BV144" s="4"/>
      <c r="BW144" s="20"/>
      <c r="BX144" s="4"/>
      <c r="BY144" s="4"/>
      <c r="BZ144" s="4"/>
      <c r="CA144" s="20"/>
      <c r="CB144" s="4"/>
      <c r="CC144" s="4"/>
      <c r="CD144" s="4"/>
    </row>
    <row r="145" spans="1:82" ht="28">
      <c r="A145" s="49" t="s">
        <v>820</v>
      </c>
      <c r="B145" s="29" t="s">
        <v>821</v>
      </c>
      <c r="C145" s="30" t="s">
        <v>822</v>
      </c>
      <c r="D145" s="31" t="s">
        <v>70</v>
      </c>
      <c r="E145" s="32" t="s">
        <v>1689</v>
      </c>
      <c r="F145" s="33" t="s">
        <v>1678</v>
      </c>
      <c r="G145" s="111" t="s">
        <v>1683</v>
      </c>
      <c r="H145" s="33" t="s">
        <v>1688</v>
      </c>
      <c r="I145" s="124"/>
      <c r="J145" s="124"/>
      <c r="K145" s="124"/>
      <c r="L145" s="124"/>
      <c r="M145" s="124"/>
      <c r="N145" s="124"/>
      <c r="O145" s="98">
        <v>45854</v>
      </c>
      <c r="P145" s="98">
        <v>45854</v>
      </c>
      <c r="Q145" s="28"/>
      <c r="R145" s="124"/>
      <c r="S145" s="124"/>
      <c r="T145" s="124"/>
      <c r="U145" s="124"/>
      <c r="V145" s="98">
        <v>36139</v>
      </c>
      <c r="W145" s="37">
        <v>27</v>
      </c>
      <c r="X145" s="37" t="s">
        <v>96</v>
      </c>
      <c r="Y145" s="28" t="s">
        <v>72</v>
      </c>
      <c r="Z145" s="28" t="s">
        <v>73</v>
      </c>
      <c r="AA145" s="38" t="s">
        <v>74</v>
      </c>
      <c r="AB145" s="53" t="s">
        <v>242</v>
      </c>
      <c r="AC145" s="28" t="s">
        <v>823</v>
      </c>
      <c r="AD145" s="28" t="s">
        <v>215</v>
      </c>
      <c r="AE145" s="28"/>
      <c r="AF145" s="124"/>
      <c r="AG145" s="124"/>
      <c r="AH145" s="124"/>
      <c r="AI145" s="41" t="s">
        <v>824</v>
      </c>
      <c r="AJ145" s="42">
        <v>16</v>
      </c>
      <c r="AK145" s="28" t="s">
        <v>388</v>
      </c>
      <c r="AL145" s="28"/>
      <c r="AM145" s="28" t="s">
        <v>388</v>
      </c>
      <c r="AN145" s="28" t="s">
        <v>111</v>
      </c>
      <c r="AO145" s="28" t="s">
        <v>80</v>
      </c>
      <c r="AP145" s="28" t="s">
        <v>81</v>
      </c>
      <c r="AQ145" s="43" t="s">
        <v>82</v>
      </c>
      <c r="AR145" s="80" t="s">
        <v>825</v>
      </c>
      <c r="AS145" s="41" t="s">
        <v>826</v>
      </c>
      <c r="AT145" s="41" t="s">
        <v>827</v>
      </c>
      <c r="AU145" s="41" t="s">
        <v>165</v>
      </c>
      <c r="AV145" s="41" t="s">
        <v>828</v>
      </c>
      <c r="AW145" s="28" t="s">
        <v>829</v>
      </c>
      <c r="AX145" s="28" t="s">
        <v>114</v>
      </c>
      <c r="AY145" s="41" t="s">
        <v>830</v>
      </c>
      <c r="AZ145" s="28" t="s">
        <v>90</v>
      </c>
      <c r="BA145" s="46" t="s">
        <v>91</v>
      </c>
      <c r="BB145" s="99"/>
      <c r="BC145" s="55">
        <f>IFERROR(VLOOKUP(AI145,'[1]BPJS-TENAGA-KERJA'!$B$3:$R$430,2,0),"")</f>
        <v>25103134919</v>
      </c>
      <c r="BD145" s="55" t="str">
        <f>IFERROR(VLOOKUP(C145,'[1]BPJS - KESEHATAN'!$E$3:$G$420,2,0),"")</f>
        <v/>
      </c>
      <c r="BE145" s="28" t="s">
        <v>167</v>
      </c>
      <c r="BF145" s="41" t="s">
        <v>831</v>
      </c>
      <c r="BG145" s="50"/>
      <c r="BH145" s="37"/>
      <c r="BI145" s="11"/>
      <c r="BJ145" s="13"/>
      <c r="BK145" s="13"/>
      <c r="BL145" s="11"/>
      <c r="BM145" s="16"/>
      <c r="BN145" s="5"/>
      <c r="BO145" s="24"/>
      <c r="BP145" s="5"/>
      <c r="BQ145" s="11"/>
      <c r="BR145" s="5"/>
      <c r="BS145" s="11"/>
      <c r="BT145" s="5"/>
      <c r="BU145" s="5"/>
      <c r="BV145" s="5"/>
      <c r="BW145" s="23"/>
      <c r="BX145" s="5"/>
      <c r="BY145" s="5"/>
      <c r="BZ145" s="5"/>
      <c r="CA145" s="23"/>
      <c r="CB145" s="5"/>
      <c r="CC145" s="5"/>
      <c r="CD145" s="5"/>
    </row>
    <row r="146" spans="1:82" ht="28">
      <c r="A146" s="49" t="s">
        <v>832</v>
      </c>
      <c r="B146" s="29" t="s">
        <v>833</v>
      </c>
      <c r="C146" s="30" t="s">
        <v>834</v>
      </c>
      <c r="D146" s="31" t="s">
        <v>70</v>
      </c>
      <c r="E146" s="32" t="s">
        <v>1689</v>
      </c>
      <c r="F146" s="33" t="s">
        <v>1678</v>
      </c>
      <c r="G146" s="111" t="s">
        <v>1683</v>
      </c>
      <c r="H146" s="33" t="s">
        <v>1688</v>
      </c>
      <c r="I146" s="124"/>
      <c r="J146" s="124"/>
      <c r="K146" s="124"/>
      <c r="L146" s="124"/>
      <c r="M146" s="124"/>
      <c r="N146" s="124"/>
      <c r="O146" s="98">
        <v>45854</v>
      </c>
      <c r="P146" s="98">
        <v>45854</v>
      </c>
      <c r="Q146" s="28"/>
      <c r="R146" s="124"/>
      <c r="S146" s="124"/>
      <c r="T146" s="124"/>
      <c r="U146" s="124"/>
      <c r="V146" s="98">
        <v>30490</v>
      </c>
      <c r="W146" s="37">
        <v>42</v>
      </c>
      <c r="X146" s="37" t="s">
        <v>121</v>
      </c>
      <c r="Y146" s="28" t="s">
        <v>72</v>
      </c>
      <c r="Z146" s="28" t="s">
        <v>73</v>
      </c>
      <c r="AA146" s="38" t="s">
        <v>74</v>
      </c>
      <c r="AB146" s="53" t="s">
        <v>184</v>
      </c>
      <c r="AC146" s="28" t="s">
        <v>835</v>
      </c>
      <c r="AD146" s="28" t="s">
        <v>836</v>
      </c>
      <c r="AE146" s="28"/>
      <c r="AF146" s="124"/>
      <c r="AG146" s="124"/>
      <c r="AH146" s="124"/>
      <c r="AI146" s="41" t="s">
        <v>837</v>
      </c>
      <c r="AJ146" s="42">
        <v>16</v>
      </c>
      <c r="AK146" s="28" t="s">
        <v>158</v>
      </c>
      <c r="AL146" s="28"/>
      <c r="AM146" s="28" t="s">
        <v>158</v>
      </c>
      <c r="AN146" s="28" t="s">
        <v>159</v>
      </c>
      <c r="AO146" s="28" t="s">
        <v>80</v>
      </c>
      <c r="AP146" s="28" t="s">
        <v>81</v>
      </c>
      <c r="AQ146" s="43" t="s">
        <v>82</v>
      </c>
      <c r="AR146" s="28"/>
      <c r="AS146" s="41" t="s">
        <v>838</v>
      </c>
      <c r="AT146" s="41" t="s">
        <v>839</v>
      </c>
      <c r="AU146" s="41" t="s">
        <v>165</v>
      </c>
      <c r="AV146" s="41" t="s">
        <v>840</v>
      </c>
      <c r="AW146" s="28" t="s">
        <v>841</v>
      </c>
      <c r="AX146" s="28" t="s">
        <v>165</v>
      </c>
      <c r="AY146" s="41" t="s">
        <v>842</v>
      </c>
      <c r="AZ146" s="28" t="s">
        <v>90</v>
      </c>
      <c r="BA146" s="46" t="s">
        <v>91</v>
      </c>
      <c r="BB146" s="99"/>
      <c r="BC146" s="55" t="str">
        <f>IFERROR(VLOOKUP(AI146,'[1]BPJS-TENAGA-KERJA'!$B$3:$R$430,2,0),"")</f>
        <v/>
      </c>
      <c r="BD146" s="55" t="str">
        <f>IFERROR(VLOOKUP(C146,'[1]BPJS - KESEHATAN'!$E$3:$G$420,2,0),"")</f>
        <v/>
      </c>
      <c r="BE146" s="28" t="s">
        <v>196</v>
      </c>
      <c r="BF146" s="41"/>
      <c r="BG146" s="50"/>
      <c r="BH146" s="37"/>
      <c r="BI146" s="10"/>
      <c r="BJ146" s="8"/>
      <c r="BK146" s="8"/>
      <c r="BL146" s="10"/>
      <c r="BM146" s="7"/>
      <c r="BN146" s="4"/>
      <c r="BO146" s="17"/>
      <c r="BP146" s="4"/>
      <c r="BQ146" s="10"/>
      <c r="BR146" s="4"/>
      <c r="BS146" s="10"/>
      <c r="BT146" s="4"/>
      <c r="BU146" s="4"/>
      <c r="BV146" s="4"/>
      <c r="BW146" s="20"/>
      <c r="BX146" s="4"/>
      <c r="BY146" s="4"/>
      <c r="BZ146" s="4"/>
      <c r="CA146" s="20"/>
      <c r="CB146" s="4"/>
      <c r="CC146" s="4"/>
      <c r="CD146" s="4"/>
    </row>
    <row r="147" spans="1:82" ht="28">
      <c r="A147" s="49" t="s">
        <v>843</v>
      </c>
      <c r="B147" s="29" t="s">
        <v>844</v>
      </c>
      <c r="C147" s="30" t="s">
        <v>845</v>
      </c>
      <c r="D147" s="31" t="s">
        <v>70</v>
      </c>
      <c r="E147" s="32" t="s">
        <v>1689</v>
      </c>
      <c r="F147" s="33" t="s">
        <v>1678</v>
      </c>
      <c r="G147" s="111" t="s">
        <v>1683</v>
      </c>
      <c r="H147" s="33" t="s">
        <v>1688</v>
      </c>
      <c r="I147" s="124"/>
      <c r="J147" s="124"/>
      <c r="K147" s="124"/>
      <c r="L147" s="124"/>
      <c r="M147" s="124"/>
      <c r="N147" s="124"/>
      <c r="O147" s="98">
        <v>45854</v>
      </c>
      <c r="P147" s="98">
        <v>45854</v>
      </c>
      <c r="Q147" s="28"/>
      <c r="R147" s="124"/>
      <c r="S147" s="124"/>
      <c r="T147" s="124"/>
      <c r="U147" s="124"/>
      <c r="V147" s="98">
        <v>35331</v>
      </c>
      <c r="W147" s="37">
        <v>29</v>
      </c>
      <c r="X147" s="37" t="s">
        <v>96</v>
      </c>
      <c r="Y147" s="28" t="s">
        <v>72</v>
      </c>
      <c r="Z147" s="28" t="s">
        <v>73</v>
      </c>
      <c r="AA147" s="38" t="s">
        <v>74</v>
      </c>
      <c r="AB147" s="53" t="s">
        <v>106</v>
      </c>
      <c r="AC147" s="28" t="s">
        <v>108</v>
      </c>
      <c r="AD147" s="28" t="s">
        <v>123</v>
      </c>
      <c r="AE147" s="28"/>
      <c r="AF147" s="124"/>
      <c r="AG147" s="124"/>
      <c r="AH147" s="124"/>
      <c r="AI147" s="41" t="s">
        <v>846</v>
      </c>
      <c r="AJ147" s="42">
        <v>16</v>
      </c>
      <c r="AK147" s="28" t="s">
        <v>388</v>
      </c>
      <c r="AL147" s="28"/>
      <c r="AM147" s="28" t="s">
        <v>388</v>
      </c>
      <c r="AN147" s="28" t="s">
        <v>111</v>
      </c>
      <c r="AO147" s="28" t="s">
        <v>80</v>
      </c>
      <c r="AP147" s="28" t="s">
        <v>81</v>
      </c>
      <c r="AQ147" s="43" t="s">
        <v>82</v>
      </c>
      <c r="AR147" s="80" t="s">
        <v>847</v>
      </c>
      <c r="AS147" s="41" t="s">
        <v>848</v>
      </c>
      <c r="AT147" s="41" t="s">
        <v>336</v>
      </c>
      <c r="AU147" s="41" t="s">
        <v>114</v>
      </c>
      <c r="AV147" s="41" t="s">
        <v>849</v>
      </c>
      <c r="AW147" s="28" t="s">
        <v>850</v>
      </c>
      <c r="AX147" s="28" t="s">
        <v>114</v>
      </c>
      <c r="AY147" s="41" t="s">
        <v>851</v>
      </c>
      <c r="AZ147" s="28" t="s">
        <v>90</v>
      </c>
      <c r="BA147" s="46" t="s">
        <v>91</v>
      </c>
      <c r="BB147" s="99"/>
      <c r="BC147" s="55">
        <f>IFERROR(VLOOKUP(AI147,'[1]BPJS-TENAGA-KERJA'!$B$3:$R$430,2,0),"")</f>
        <v>25103134885</v>
      </c>
      <c r="BD147" s="55" t="str">
        <f>IFERROR(VLOOKUP(C147,'[1]BPJS - KESEHATAN'!$E$3:$G$420,2,0),"")</f>
        <v>0002923472902</v>
      </c>
      <c r="BE147" s="28" t="s">
        <v>102</v>
      </c>
      <c r="BF147" s="41" t="s">
        <v>852</v>
      </c>
      <c r="BG147" s="50"/>
      <c r="BH147" s="37"/>
      <c r="BI147" s="10"/>
      <c r="BJ147" s="8"/>
      <c r="BK147" s="8"/>
      <c r="BL147" s="10"/>
      <c r="BM147" s="7"/>
      <c r="BN147" s="4"/>
      <c r="BO147" s="17"/>
      <c r="BP147" s="4"/>
      <c r="BQ147" s="10"/>
      <c r="BR147" s="4"/>
      <c r="BS147" s="10"/>
      <c r="BT147" s="4"/>
      <c r="BU147" s="4"/>
      <c r="BV147" s="4"/>
      <c r="BW147" s="20"/>
      <c r="BX147" s="4"/>
      <c r="BY147" s="4"/>
      <c r="BZ147" s="4"/>
      <c r="CA147" s="20"/>
      <c r="CB147" s="4"/>
      <c r="CC147" s="4"/>
      <c r="CD147" s="4"/>
    </row>
    <row r="148" spans="1:82" ht="28">
      <c r="A148" s="49" t="s">
        <v>853</v>
      </c>
      <c r="B148" s="29" t="s">
        <v>854</v>
      </c>
      <c r="C148" s="30" t="s">
        <v>855</v>
      </c>
      <c r="D148" s="31" t="s">
        <v>70</v>
      </c>
      <c r="E148" s="32" t="s">
        <v>1689</v>
      </c>
      <c r="F148" s="33" t="s">
        <v>1678</v>
      </c>
      <c r="G148" s="111" t="s">
        <v>1683</v>
      </c>
      <c r="H148" s="33" t="s">
        <v>1688</v>
      </c>
      <c r="I148" s="124"/>
      <c r="J148" s="124"/>
      <c r="K148" s="124"/>
      <c r="L148" s="124"/>
      <c r="M148" s="124"/>
      <c r="N148" s="124"/>
      <c r="O148" s="98">
        <v>45854</v>
      </c>
      <c r="P148" s="98">
        <v>45854</v>
      </c>
      <c r="Q148" s="28"/>
      <c r="R148" s="124"/>
      <c r="S148" s="124"/>
      <c r="T148" s="124"/>
      <c r="U148" s="124"/>
      <c r="V148" s="98">
        <v>34246</v>
      </c>
      <c r="W148" s="37">
        <v>32</v>
      </c>
      <c r="X148" s="37" t="s">
        <v>71</v>
      </c>
      <c r="Y148" s="28" t="s">
        <v>72</v>
      </c>
      <c r="Z148" s="28" t="s">
        <v>73</v>
      </c>
      <c r="AA148" s="38" t="s">
        <v>74</v>
      </c>
      <c r="AB148" s="53" t="s">
        <v>184</v>
      </c>
      <c r="AC148" s="28" t="s">
        <v>351</v>
      </c>
      <c r="AD148" s="28" t="s">
        <v>583</v>
      </c>
      <c r="AE148" s="28"/>
      <c r="AF148" s="124"/>
      <c r="AG148" s="124"/>
      <c r="AH148" s="124"/>
      <c r="AI148" s="41" t="s">
        <v>856</v>
      </c>
      <c r="AJ148" s="42">
        <v>16</v>
      </c>
      <c r="AK148" s="28" t="s">
        <v>110</v>
      </c>
      <c r="AL148" s="28"/>
      <c r="AM148" s="28" t="s">
        <v>110</v>
      </c>
      <c r="AN148" s="28" t="s">
        <v>111</v>
      </c>
      <c r="AO148" s="28" t="s">
        <v>80</v>
      </c>
      <c r="AP148" s="28" t="s">
        <v>81</v>
      </c>
      <c r="AQ148" s="43" t="s">
        <v>82</v>
      </c>
      <c r="AR148" s="80" t="s">
        <v>857</v>
      </c>
      <c r="AS148" s="41" t="s">
        <v>858</v>
      </c>
      <c r="AT148" s="41"/>
      <c r="AU148" s="41"/>
      <c r="AV148" s="41"/>
      <c r="AW148" s="28"/>
      <c r="AX148" s="28"/>
      <c r="AY148" s="41"/>
      <c r="AZ148" s="28" t="s">
        <v>90</v>
      </c>
      <c r="BA148" s="46" t="s">
        <v>91</v>
      </c>
      <c r="BB148" s="99"/>
      <c r="BC148" s="55" t="str">
        <f>IFERROR(VLOOKUP(AI148,'[1]BPJS-TENAGA-KERJA'!$B$3:$R$430,2,0),"")</f>
        <v/>
      </c>
      <c r="BD148" s="55" t="str">
        <f>IFERROR(VLOOKUP(C148,'[1]BPJS - KESEHATAN'!$E$3:$G$420,2,0),"")</f>
        <v/>
      </c>
      <c r="BE148" s="28" t="s">
        <v>102</v>
      </c>
      <c r="BF148" s="41" t="s">
        <v>859</v>
      </c>
      <c r="BG148" s="50"/>
      <c r="BH148" s="37"/>
      <c r="BI148" s="10"/>
      <c r="BJ148" s="8"/>
      <c r="BK148" s="8"/>
      <c r="BL148" s="10"/>
      <c r="BM148" s="7"/>
      <c r="BN148" s="4"/>
      <c r="BO148" s="17"/>
      <c r="BP148" s="4"/>
      <c r="BQ148" s="10"/>
      <c r="BR148" s="4"/>
      <c r="BS148" s="10"/>
      <c r="BT148" s="4"/>
      <c r="BU148" s="4"/>
      <c r="BV148" s="4"/>
      <c r="BW148" s="20"/>
      <c r="BX148" s="4"/>
      <c r="BY148" s="4"/>
      <c r="BZ148" s="4"/>
      <c r="CA148" s="20"/>
      <c r="CB148" s="4"/>
      <c r="CC148" s="4"/>
      <c r="CD148" s="4"/>
    </row>
    <row r="149" spans="1:82" ht="28">
      <c r="A149" s="49" t="s">
        <v>860</v>
      </c>
      <c r="B149" s="29" t="s">
        <v>861</v>
      </c>
      <c r="C149" s="30" t="s">
        <v>862</v>
      </c>
      <c r="D149" s="31" t="s">
        <v>70</v>
      </c>
      <c r="E149" s="32" t="s">
        <v>1689</v>
      </c>
      <c r="F149" s="33" t="s">
        <v>1678</v>
      </c>
      <c r="G149" s="111" t="s">
        <v>1683</v>
      </c>
      <c r="H149" s="33" t="s">
        <v>1688</v>
      </c>
      <c r="I149" s="124"/>
      <c r="J149" s="124"/>
      <c r="K149" s="124"/>
      <c r="L149" s="124"/>
      <c r="M149" s="124"/>
      <c r="N149" s="124"/>
      <c r="O149" s="98">
        <v>45854</v>
      </c>
      <c r="P149" s="98">
        <v>45854</v>
      </c>
      <c r="Q149" s="28"/>
      <c r="R149" s="124"/>
      <c r="S149" s="124"/>
      <c r="T149" s="124"/>
      <c r="U149" s="124"/>
      <c r="V149" s="98">
        <v>36974</v>
      </c>
      <c r="W149" s="37">
        <v>24</v>
      </c>
      <c r="X149" s="37" t="s">
        <v>96</v>
      </c>
      <c r="Y149" s="28" t="s">
        <v>72</v>
      </c>
      <c r="Z149" s="28" t="s">
        <v>73</v>
      </c>
      <c r="AA149" s="38" t="s">
        <v>74</v>
      </c>
      <c r="AB149" s="53" t="s">
        <v>106</v>
      </c>
      <c r="AC149" s="28" t="s">
        <v>108</v>
      </c>
      <c r="AD149" s="28" t="s">
        <v>123</v>
      </c>
      <c r="AE149" s="28"/>
      <c r="AF149" s="124"/>
      <c r="AG149" s="124"/>
      <c r="AH149" s="124"/>
      <c r="AI149" s="41" t="s">
        <v>863</v>
      </c>
      <c r="AJ149" s="42">
        <v>16</v>
      </c>
      <c r="AK149" s="28" t="s">
        <v>864</v>
      </c>
      <c r="AL149" s="28"/>
      <c r="AM149" s="28" t="s">
        <v>864</v>
      </c>
      <c r="AN149" s="28" t="s">
        <v>333</v>
      </c>
      <c r="AO149" s="28" t="s">
        <v>80</v>
      </c>
      <c r="AP149" s="28" t="s">
        <v>81</v>
      </c>
      <c r="AQ149" s="43" t="s">
        <v>82</v>
      </c>
      <c r="AR149" s="80" t="s">
        <v>865</v>
      </c>
      <c r="AS149" s="41" t="s">
        <v>866</v>
      </c>
      <c r="AT149" s="41" t="s">
        <v>867</v>
      </c>
      <c r="AU149" s="41" t="s">
        <v>85</v>
      </c>
      <c r="AV149" s="41" t="s">
        <v>868</v>
      </c>
      <c r="AW149" s="28" t="s">
        <v>869</v>
      </c>
      <c r="AX149" s="28" t="s">
        <v>88</v>
      </c>
      <c r="AY149" s="41" t="s">
        <v>870</v>
      </c>
      <c r="AZ149" s="28" t="s">
        <v>90</v>
      </c>
      <c r="BA149" s="46" t="s">
        <v>91</v>
      </c>
      <c r="BB149" s="99"/>
      <c r="BC149" s="55">
        <f>IFERROR(VLOOKUP(AI149,'[1]BPJS-TENAGA-KERJA'!$B$3:$R$430,2,0),"")</f>
        <v>25103134745</v>
      </c>
      <c r="BD149" s="55" t="str">
        <f>IFERROR(VLOOKUP(C149,'[1]BPJS - KESEHATAN'!$E$3:$G$420,2,0),"")</f>
        <v/>
      </c>
      <c r="BE149" s="28" t="s">
        <v>116</v>
      </c>
      <c r="BF149" s="41" t="s">
        <v>871</v>
      </c>
      <c r="BG149" s="50"/>
      <c r="BH149" s="37"/>
      <c r="BI149" s="10"/>
      <c r="BJ149" s="8"/>
      <c r="BK149" s="8"/>
      <c r="BL149" s="10"/>
      <c r="BM149" s="7"/>
      <c r="BN149" s="4"/>
      <c r="BO149" s="17"/>
      <c r="BP149" s="4"/>
      <c r="BQ149" s="10"/>
      <c r="BR149" s="4"/>
      <c r="BS149" s="10"/>
      <c r="BT149" s="4"/>
      <c r="BU149" s="4"/>
      <c r="BV149" s="4"/>
      <c r="BW149" s="20"/>
      <c r="BX149" s="4"/>
      <c r="BY149" s="4"/>
      <c r="BZ149" s="4"/>
      <c r="CA149" s="20"/>
      <c r="CB149" s="4"/>
      <c r="CC149" s="4"/>
      <c r="CD149" s="4"/>
    </row>
    <row r="150" spans="1:82" ht="28">
      <c r="A150" s="49" t="s">
        <v>872</v>
      </c>
      <c r="B150" s="29" t="s">
        <v>873</v>
      </c>
      <c r="C150" s="30" t="s">
        <v>874</v>
      </c>
      <c r="D150" s="31" t="s">
        <v>70</v>
      </c>
      <c r="E150" s="32" t="s">
        <v>1689</v>
      </c>
      <c r="F150" s="33" t="s">
        <v>1678</v>
      </c>
      <c r="G150" s="111" t="s">
        <v>1683</v>
      </c>
      <c r="H150" s="33" t="s">
        <v>1688</v>
      </c>
      <c r="I150" s="124"/>
      <c r="J150" s="124"/>
      <c r="K150" s="124"/>
      <c r="L150" s="124"/>
      <c r="M150" s="124"/>
      <c r="N150" s="124"/>
      <c r="O150" s="98">
        <v>45854</v>
      </c>
      <c r="P150" s="98">
        <v>45854</v>
      </c>
      <c r="Q150" s="28"/>
      <c r="R150" s="124"/>
      <c r="S150" s="124"/>
      <c r="T150" s="124"/>
      <c r="U150" s="124"/>
      <c r="V150" s="98">
        <v>36065</v>
      </c>
      <c r="W150" s="37">
        <v>27</v>
      </c>
      <c r="X150" s="37" t="s">
        <v>96</v>
      </c>
      <c r="Y150" s="28" t="s">
        <v>72</v>
      </c>
      <c r="Z150" s="28" t="s">
        <v>73</v>
      </c>
      <c r="AA150" s="38" t="s">
        <v>74</v>
      </c>
      <c r="AB150" s="53" t="s">
        <v>184</v>
      </c>
      <c r="AC150" s="28" t="s">
        <v>532</v>
      </c>
      <c r="AD150" s="28" t="s">
        <v>583</v>
      </c>
      <c r="AE150" s="28"/>
      <c r="AF150" s="124"/>
      <c r="AG150" s="124"/>
      <c r="AH150" s="124"/>
      <c r="AI150" s="41" t="s">
        <v>875</v>
      </c>
      <c r="AJ150" s="42">
        <v>16</v>
      </c>
      <c r="AK150" s="28" t="s">
        <v>876</v>
      </c>
      <c r="AL150" s="28"/>
      <c r="AM150" s="28" t="s">
        <v>876</v>
      </c>
      <c r="AN150" s="28" t="s">
        <v>126</v>
      </c>
      <c r="AO150" s="28" t="s">
        <v>80</v>
      </c>
      <c r="AP150" s="28" t="s">
        <v>81</v>
      </c>
      <c r="AQ150" s="43" t="s">
        <v>82</v>
      </c>
      <c r="AR150" s="80" t="s">
        <v>877</v>
      </c>
      <c r="AS150" s="41" t="s">
        <v>878</v>
      </c>
      <c r="AT150" s="41" t="s">
        <v>879</v>
      </c>
      <c r="AU150" s="41" t="s">
        <v>88</v>
      </c>
      <c r="AV150" s="41" t="s">
        <v>880</v>
      </c>
      <c r="AW150" s="28" t="s">
        <v>881</v>
      </c>
      <c r="AX150" s="28" t="s">
        <v>88</v>
      </c>
      <c r="AY150" s="41" t="s">
        <v>882</v>
      </c>
      <c r="AZ150" s="28" t="s">
        <v>90</v>
      </c>
      <c r="BA150" s="46" t="s">
        <v>91</v>
      </c>
      <c r="BB150" s="99" t="s">
        <v>883</v>
      </c>
      <c r="BC150" s="55">
        <f>IFERROR(VLOOKUP(AI150,'[1]BPJS-TENAGA-KERJA'!$B$3:$R$430,2,0),"")</f>
        <v>25103134703</v>
      </c>
      <c r="BD150" s="55" t="str">
        <f>IFERROR(VLOOKUP(C150,'[1]BPJS - KESEHATAN'!$E$3:$G$420,2,0),"")</f>
        <v/>
      </c>
      <c r="BE150" s="28" t="s">
        <v>210</v>
      </c>
      <c r="BF150" s="41" t="s">
        <v>884</v>
      </c>
      <c r="BG150" s="50"/>
      <c r="BH150" s="37"/>
      <c r="BI150" s="10"/>
      <c r="BJ150" s="8"/>
      <c r="BK150" s="8"/>
      <c r="BL150" s="10"/>
      <c r="BM150" s="7"/>
      <c r="BN150" s="4"/>
      <c r="BO150" s="17"/>
      <c r="BP150" s="4"/>
      <c r="BQ150" s="10"/>
      <c r="BR150" s="4"/>
      <c r="BS150" s="10"/>
      <c r="BT150" s="4"/>
      <c r="BU150" s="4"/>
      <c r="BV150" s="4"/>
      <c r="BW150" s="20"/>
      <c r="BX150" s="4"/>
      <c r="BY150" s="4"/>
      <c r="BZ150" s="4"/>
      <c r="CA150" s="20"/>
      <c r="CB150" s="4"/>
      <c r="CC150" s="4"/>
      <c r="CD150" s="4"/>
    </row>
    <row r="151" spans="1:82" ht="28">
      <c r="A151" s="49" t="s">
        <v>885</v>
      </c>
      <c r="B151" s="29" t="s">
        <v>886</v>
      </c>
      <c r="C151" s="30" t="s">
        <v>887</v>
      </c>
      <c r="D151" s="31" t="s">
        <v>70</v>
      </c>
      <c r="E151" s="32" t="s">
        <v>1689</v>
      </c>
      <c r="F151" s="33" t="s">
        <v>1678</v>
      </c>
      <c r="G151" s="111" t="s">
        <v>1683</v>
      </c>
      <c r="H151" s="33" t="s">
        <v>1688</v>
      </c>
      <c r="I151" s="124"/>
      <c r="J151" s="124"/>
      <c r="K151" s="124"/>
      <c r="L151" s="124"/>
      <c r="M151" s="124"/>
      <c r="N151" s="124"/>
      <c r="O151" s="98">
        <v>45854</v>
      </c>
      <c r="P151" s="98">
        <v>45854</v>
      </c>
      <c r="Q151" s="28"/>
      <c r="R151" s="124"/>
      <c r="S151" s="124"/>
      <c r="T151" s="124"/>
      <c r="U151" s="124"/>
      <c r="V151" s="98">
        <v>37320</v>
      </c>
      <c r="W151" s="37">
        <v>23</v>
      </c>
      <c r="X151" s="37" t="s">
        <v>96</v>
      </c>
      <c r="Y151" s="28" t="s">
        <v>72</v>
      </c>
      <c r="Z151" s="28" t="s">
        <v>73</v>
      </c>
      <c r="AA151" s="38" t="s">
        <v>74</v>
      </c>
      <c r="AB151" s="53" t="s">
        <v>184</v>
      </c>
      <c r="AC151" s="28" t="s">
        <v>396</v>
      </c>
      <c r="AD151" s="28" t="s">
        <v>888</v>
      </c>
      <c r="AE151" s="28"/>
      <c r="AF151" s="124"/>
      <c r="AG151" s="124"/>
      <c r="AH151" s="124"/>
      <c r="AI151" s="41" t="s">
        <v>889</v>
      </c>
      <c r="AJ151" s="42">
        <v>16</v>
      </c>
      <c r="AK151" s="28" t="s">
        <v>650</v>
      </c>
      <c r="AL151" s="28"/>
      <c r="AM151" s="28" t="s">
        <v>650</v>
      </c>
      <c r="AN151" s="28" t="s">
        <v>253</v>
      </c>
      <c r="AO151" s="28" t="s">
        <v>80</v>
      </c>
      <c r="AP151" s="28" t="s">
        <v>81</v>
      </c>
      <c r="AQ151" s="43" t="s">
        <v>82</v>
      </c>
      <c r="AR151" s="80" t="s">
        <v>890</v>
      </c>
      <c r="AS151" s="41" t="s">
        <v>891</v>
      </c>
      <c r="AT151" s="41" t="s">
        <v>892</v>
      </c>
      <c r="AU151" s="41" t="s">
        <v>893</v>
      </c>
      <c r="AV151" s="41" t="s">
        <v>894</v>
      </c>
      <c r="AW151" s="28" t="s">
        <v>895</v>
      </c>
      <c r="AX151" s="28" t="s">
        <v>114</v>
      </c>
      <c r="AY151" s="41" t="s">
        <v>896</v>
      </c>
      <c r="AZ151" s="28" t="s">
        <v>90</v>
      </c>
      <c r="BA151" s="46" t="s">
        <v>91</v>
      </c>
      <c r="BB151" s="99"/>
      <c r="BC151" s="55">
        <f>IFERROR(VLOOKUP(AI151,'[1]BPJS-TENAGA-KERJA'!$B$3:$R$430,2,0),"")</f>
        <v>25103134620</v>
      </c>
      <c r="BD151" s="55" t="str">
        <f>IFERROR(VLOOKUP(C151,'[1]BPJS - KESEHATAN'!$E$3:$G$420,2,0),"")</f>
        <v/>
      </c>
      <c r="BE151" s="28" t="s">
        <v>102</v>
      </c>
      <c r="BF151" s="41" t="s">
        <v>897</v>
      </c>
      <c r="BG151" s="50"/>
      <c r="BH151" s="37"/>
      <c r="BI151" s="10"/>
      <c r="BJ151" s="8"/>
      <c r="BK151" s="8"/>
      <c r="BL151" s="10"/>
      <c r="BM151" s="7"/>
      <c r="BN151" s="4"/>
      <c r="BO151" s="17"/>
      <c r="BP151" s="4"/>
      <c r="BQ151" s="10"/>
      <c r="BR151" s="4"/>
      <c r="BS151" s="10"/>
      <c r="BT151" s="4"/>
      <c r="BU151" s="4"/>
      <c r="BV151" s="4"/>
      <c r="BW151" s="20"/>
      <c r="BX151" s="4"/>
      <c r="BY151" s="4"/>
      <c r="BZ151" s="4"/>
      <c r="CA151" s="20"/>
      <c r="CB151" s="4"/>
      <c r="CC151" s="4"/>
      <c r="CD151" s="4"/>
    </row>
    <row r="152" spans="1:82" ht="28">
      <c r="A152" s="49" t="s">
        <v>898</v>
      </c>
      <c r="B152" s="29" t="s">
        <v>899</v>
      </c>
      <c r="C152" s="30" t="s">
        <v>900</v>
      </c>
      <c r="D152" s="31" t="s">
        <v>70</v>
      </c>
      <c r="E152" s="32" t="s">
        <v>1689</v>
      </c>
      <c r="F152" s="33" t="s">
        <v>1678</v>
      </c>
      <c r="G152" s="111" t="s">
        <v>1683</v>
      </c>
      <c r="H152" s="33" t="s">
        <v>1688</v>
      </c>
      <c r="I152" s="124"/>
      <c r="J152" s="124"/>
      <c r="K152" s="124"/>
      <c r="L152" s="124"/>
      <c r="M152" s="124"/>
      <c r="N152" s="124"/>
      <c r="O152" s="98">
        <v>45854</v>
      </c>
      <c r="P152" s="98">
        <v>45854</v>
      </c>
      <c r="Q152" s="28"/>
      <c r="R152" s="124"/>
      <c r="S152" s="124"/>
      <c r="T152" s="124"/>
      <c r="U152" s="124"/>
      <c r="V152" s="98">
        <v>36868</v>
      </c>
      <c r="W152" s="37">
        <v>25</v>
      </c>
      <c r="X152" s="37" t="s">
        <v>96</v>
      </c>
      <c r="Y152" s="28" t="s">
        <v>72</v>
      </c>
      <c r="Z152" s="28" t="s">
        <v>73</v>
      </c>
      <c r="AA152" s="38" t="s">
        <v>74</v>
      </c>
      <c r="AB152" s="53" t="s">
        <v>184</v>
      </c>
      <c r="AC152" s="28" t="s">
        <v>249</v>
      </c>
      <c r="AD152" s="28" t="s">
        <v>250</v>
      </c>
      <c r="AE152" s="28"/>
      <c r="AF152" s="124"/>
      <c r="AG152" s="124"/>
      <c r="AH152" s="124"/>
      <c r="AI152" s="41" t="s">
        <v>901</v>
      </c>
      <c r="AJ152" s="42">
        <v>16</v>
      </c>
      <c r="AK152" s="28" t="s">
        <v>252</v>
      </c>
      <c r="AL152" s="28"/>
      <c r="AM152" s="28" t="s">
        <v>252</v>
      </c>
      <c r="AN152" s="28" t="s">
        <v>253</v>
      </c>
      <c r="AO152" s="28" t="s">
        <v>80</v>
      </c>
      <c r="AP152" s="28" t="s">
        <v>81</v>
      </c>
      <c r="AQ152" s="43" t="s">
        <v>82</v>
      </c>
      <c r="AR152" s="80" t="s">
        <v>902</v>
      </c>
      <c r="AS152" s="41" t="s">
        <v>903</v>
      </c>
      <c r="AT152" s="41" t="s">
        <v>215</v>
      </c>
      <c r="AU152" s="41" t="s">
        <v>293</v>
      </c>
      <c r="AV152" s="41" t="s">
        <v>904</v>
      </c>
      <c r="AW152" s="28"/>
      <c r="AX152" s="28"/>
      <c r="AY152" s="41"/>
      <c r="AZ152" s="28" t="s">
        <v>90</v>
      </c>
      <c r="BA152" s="46" t="s">
        <v>91</v>
      </c>
      <c r="BB152" s="99"/>
      <c r="BC152" s="55">
        <f>IFERROR(VLOOKUP(AI152,'[1]BPJS-TENAGA-KERJA'!$B$3:$R$430,2,0),"")</f>
        <v>25103134356</v>
      </c>
      <c r="BD152" s="55" t="str">
        <f>IFERROR(VLOOKUP(C152,'[1]BPJS - KESEHATAN'!$E$3:$G$420,2,0),"")</f>
        <v/>
      </c>
      <c r="BE152" s="28" t="s">
        <v>102</v>
      </c>
      <c r="BF152" s="41" t="s">
        <v>905</v>
      </c>
      <c r="BG152" s="50"/>
      <c r="BH152" s="37"/>
      <c r="BI152" s="10"/>
      <c r="BJ152" s="8"/>
      <c r="BK152" s="8"/>
      <c r="BL152" s="10"/>
      <c r="BM152" s="7"/>
      <c r="BN152" s="4"/>
      <c r="BO152" s="17"/>
      <c r="BP152" s="4"/>
      <c r="BQ152" s="10"/>
      <c r="BR152" s="4"/>
      <c r="BS152" s="10"/>
      <c r="BT152" s="4"/>
      <c r="BU152" s="4"/>
      <c r="BV152" s="4"/>
      <c r="BW152" s="20"/>
      <c r="BX152" s="4"/>
      <c r="BY152" s="4"/>
      <c r="BZ152" s="4"/>
      <c r="CA152" s="20"/>
      <c r="CB152" s="4"/>
      <c r="CC152" s="4"/>
      <c r="CD152" s="4"/>
    </row>
    <row r="153" spans="1:82" ht="28">
      <c r="A153" s="49" t="s">
        <v>906</v>
      </c>
      <c r="B153" s="29" t="s">
        <v>907</v>
      </c>
      <c r="C153" s="30" t="s">
        <v>908</v>
      </c>
      <c r="D153" s="31" t="s">
        <v>70</v>
      </c>
      <c r="E153" s="32" t="s">
        <v>1689</v>
      </c>
      <c r="F153" s="33" t="s">
        <v>1678</v>
      </c>
      <c r="G153" s="111" t="s">
        <v>1683</v>
      </c>
      <c r="H153" s="33" t="s">
        <v>1688</v>
      </c>
      <c r="I153" s="124"/>
      <c r="J153" s="124"/>
      <c r="K153" s="124"/>
      <c r="L153" s="124"/>
      <c r="M153" s="124"/>
      <c r="N153" s="124"/>
      <c r="O153" s="98">
        <v>45854</v>
      </c>
      <c r="P153" s="98">
        <v>45854</v>
      </c>
      <c r="Q153" s="28"/>
      <c r="R153" s="124"/>
      <c r="S153" s="124"/>
      <c r="T153" s="124"/>
      <c r="U153" s="124"/>
      <c r="V153" s="98">
        <v>32742</v>
      </c>
      <c r="W153" s="37">
        <v>36</v>
      </c>
      <c r="X153" s="37" t="s">
        <v>71</v>
      </c>
      <c r="Y153" s="28" t="s">
        <v>72</v>
      </c>
      <c r="Z153" s="28" t="s">
        <v>73</v>
      </c>
      <c r="AA153" s="38" t="s">
        <v>74</v>
      </c>
      <c r="AB153" s="53" t="s">
        <v>432</v>
      </c>
      <c r="AC153" s="28" t="s">
        <v>909</v>
      </c>
      <c r="AD153" s="28" t="s">
        <v>123</v>
      </c>
      <c r="AE153" s="28"/>
      <c r="AF153" s="124"/>
      <c r="AG153" s="124"/>
      <c r="AH153" s="124"/>
      <c r="AI153" s="41" t="s">
        <v>910</v>
      </c>
      <c r="AJ153" s="42">
        <v>16</v>
      </c>
      <c r="AK153" s="28" t="s">
        <v>188</v>
      </c>
      <c r="AL153" s="28"/>
      <c r="AM153" s="28" t="s">
        <v>188</v>
      </c>
      <c r="AN153" s="28" t="s">
        <v>126</v>
      </c>
      <c r="AO153" s="28" t="s">
        <v>80</v>
      </c>
      <c r="AP153" s="28" t="s">
        <v>81</v>
      </c>
      <c r="AQ153" s="43" t="s">
        <v>82</v>
      </c>
      <c r="AR153" s="80" t="s">
        <v>911</v>
      </c>
      <c r="AS153" s="41" t="s">
        <v>912</v>
      </c>
      <c r="AT153" s="41" t="s">
        <v>913</v>
      </c>
      <c r="AU153" s="41" t="s">
        <v>85</v>
      </c>
      <c r="AV153" s="41" t="s">
        <v>914</v>
      </c>
      <c r="AW153" s="28" t="s">
        <v>915</v>
      </c>
      <c r="AX153" s="28" t="s">
        <v>132</v>
      </c>
      <c r="AY153" s="41" t="s">
        <v>916</v>
      </c>
      <c r="AZ153" s="28" t="s">
        <v>90</v>
      </c>
      <c r="BA153" s="46" t="s">
        <v>91</v>
      </c>
      <c r="BB153" s="99"/>
      <c r="BC153" s="55">
        <f>IFERROR(VLOOKUP(AI153,'[1]BPJS-TENAGA-KERJA'!$B$3:$R$430,2,0),"")</f>
        <v>25103134372</v>
      </c>
      <c r="BD153" s="55" t="str">
        <f>IFERROR(VLOOKUP(C153,'[1]BPJS - KESEHATAN'!$E$3:$G$420,2,0),"")</f>
        <v/>
      </c>
      <c r="BE153" s="28" t="s">
        <v>196</v>
      </c>
      <c r="BF153" s="41" t="s">
        <v>917</v>
      </c>
      <c r="BG153" s="50"/>
      <c r="BH153" s="37"/>
      <c r="BI153" s="10"/>
      <c r="BJ153" s="8"/>
      <c r="BK153" s="8"/>
      <c r="BL153" s="10"/>
      <c r="BM153" s="7"/>
      <c r="BN153" s="4"/>
      <c r="BO153" s="17"/>
      <c r="BP153" s="4"/>
      <c r="BQ153" s="10"/>
      <c r="BR153" s="4"/>
      <c r="BS153" s="10"/>
      <c r="BT153" s="4"/>
      <c r="BU153" s="4"/>
      <c r="BV153" s="4"/>
      <c r="BW153" s="20"/>
      <c r="BX153" s="4"/>
      <c r="BY153" s="4"/>
      <c r="BZ153" s="4"/>
      <c r="CA153" s="20"/>
      <c r="CB153" s="4"/>
      <c r="CC153" s="4"/>
      <c r="CD153" s="4"/>
    </row>
    <row r="154" spans="1:82" ht="28">
      <c r="A154" s="49" t="s">
        <v>918</v>
      </c>
      <c r="B154" s="29" t="s">
        <v>919</v>
      </c>
      <c r="C154" s="30" t="s">
        <v>920</v>
      </c>
      <c r="D154" s="31" t="s">
        <v>70</v>
      </c>
      <c r="E154" s="32" t="s">
        <v>1689</v>
      </c>
      <c r="F154" s="33" t="s">
        <v>1678</v>
      </c>
      <c r="G154" s="111" t="s">
        <v>1683</v>
      </c>
      <c r="H154" s="33" t="s">
        <v>1688</v>
      </c>
      <c r="I154" s="124"/>
      <c r="J154" s="124"/>
      <c r="K154" s="124"/>
      <c r="L154" s="124"/>
      <c r="M154" s="124"/>
      <c r="N154" s="124"/>
      <c r="O154" s="98">
        <v>45854</v>
      </c>
      <c r="P154" s="98">
        <v>45854</v>
      </c>
      <c r="Q154" s="28"/>
      <c r="R154" s="124"/>
      <c r="S154" s="124"/>
      <c r="T154" s="124"/>
      <c r="U154" s="124"/>
      <c r="V154" s="98">
        <v>34052</v>
      </c>
      <c r="W154" s="37">
        <v>32</v>
      </c>
      <c r="X154" s="37" t="s">
        <v>71</v>
      </c>
      <c r="Y154" s="28" t="s">
        <v>72</v>
      </c>
      <c r="Z154" s="28" t="s">
        <v>73</v>
      </c>
      <c r="AA154" s="38" t="s">
        <v>74</v>
      </c>
      <c r="AB154" s="53" t="s">
        <v>556</v>
      </c>
      <c r="AC154" s="28" t="s">
        <v>921</v>
      </c>
      <c r="AD154" s="28" t="s">
        <v>215</v>
      </c>
      <c r="AE154" s="28"/>
      <c r="AF154" s="124"/>
      <c r="AG154" s="124"/>
      <c r="AH154" s="124"/>
      <c r="AI154" s="41" t="s">
        <v>922</v>
      </c>
      <c r="AJ154" s="42">
        <v>16</v>
      </c>
      <c r="AK154" s="28" t="s">
        <v>110</v>
      </c>
      <c r="AL154" s="28"/>
      <c r="AM154" s="28" t="s">
        <v>110</v>
      </c>
      <c r="AN154" s="28" t="s">
        <v>111</v>
      </c>
      <c r="AO154" s="28" t="s">
        <v>80</v>
      </c>
      <c r="AP154" s="28" t="s">
        <v>81</v>
      </c>
      <c r="AQ154" s="43" t="s">
        <v>82</v>
      </c>
      <c r="AR154" s="28"/>
      <c r="AS154" s="41" t="s">
        <v>923</v>
      </c>
      <c r="AT154" s="41" t="s">
        <v>924</v>
      </c>
      <c r="AU154" s="41" t="s">
        <v>85</v>
      </c>
      <c r="AV154" s="41" t="s">
        <v>925</v>
      </c>
      <c r="AW154" s="28"/>
      <c r="AX154" s="28"/>
      <c r="AY154" s="41"/>
      <c r="AZ154" s="28" t="s">
        <v>90</v>
      </c>
      <c r="BA154" s="46" t="s">
        <v>91</v>
      </c>
      <c r="BB154" s="99"/>
      <c r="BC154" s="55" t="str">
        <f>IFERROR(VLOOKUP(AI154,'[1]BPJS-TENAGA-KERJA'!$B$3:$R$430,2,0),"")</f>
        <v/>
      </c>
      <c r="BD154" s="55" t="str">
        <f>IFERROR(VLOOKUP(C154,'[1]BPJS - KESEHATAN'!$E$3:$G$420,2,0),"")</f>
        <v>0001481369782</v>
      </c>
      <c r="BE154" s="28" t="s">
        <v>210</v>
      </c>
      <c r="BF154" s="41" t="s">
        <v>926</v>
      </c>
      <c r="BG154" s="50"/>
      <c r="BH154" s="37"/>
      <c r="BI154" s="10"/>
      <c r="BJ154" s="8"/>
      <c r="BK154" s="8"/>
      <c r="BL154" s="10"/>
      <c r="BM154" s="7"/>
      <c r="BN154" s="4"/>
      <c r="BO154" s="17"/>
      <c r="BP154" s="4"/>
      <c r="BQ154" s="10"/>
      <c r="BR154" s="4"/>
      <c r="BS154" s="10"/>
      <c r="BT154" s="4"/>
      <c r="BU154" s="4"/>
      <c r="BV154" s="4"/>
      <c r="BW154" s="20"/>
      <c r="BX154" s="4"/>
      <c r="BY154" s="4"/>
      <c r="BZ154" s="4"/>
      <c r="CA154" s="20"/>
      <c r="CB154" s="4"/>
      <c r="CC154" s="4"/>
      <c r="CD154" s="4"/>
    </row>
    <row r="155" spans="1:82" ht="28">
      <c r="A155" s="49" t="s">
        <v>927</v>
      </c>
      <c r="B155" s="29" t="s">
        <v>928</v>
      </c>
      <c r="C155" s="30" t="s">
        <v>929</v>
      </c>
      <c r="D155" s="31" t="s">
        <v>70</v>
      </c>
      <c r="E155" s="32" t="s">
        <v>1689</v>
      </c>
      <c r="F155" s="33" t="s">
        <v>1678</v>
      </c>
      <c r="G155" s="111" t="s">
        <v>1683</v>
      </c>
      <c r="H155" s="33" t="s">
        <v>1688</v>
      </c>
      <c r="I155" s="124"/>
      <c r="J155" s="124"/>
      <c r="K155" s="124"/>
      <c r="L155" s="124"/>
      <c r="M155" s="124"/>
      <c r="N155" s="124"/>
      <c r="O155" s="98">
        <v>45854</v>
      </c>
      <c r="P155" s="98">
        <v>45854</v>
      </c>
      <c r="Q155" s="28"/>
      <c r="R155" s="124"/>
      <c r="S155" s="124"/>
      <c r="T155" s="124"/>
      <c r="U155" s="124"/>
      <c r="V155" s="98">
        <v>35122</v>
      </c>
      <c r="W155" s="37">
        <v>29</v>
      </c>
      <c r="X155" s="37" t="s">
        <v>96</v>
      </c>
      <c r="Y155" s="28" t="s">
        <v>72</v>
      </c>
      <c r="Z155" s="28" t="s">
        <v>73</v>
      </c>
      <c r="AA155" s="38" t="s">
        <v>74</v>
      </c>
      <c r="AB155" s="53" t="s">
        <v>184</v>
      </c>
      <c r="AC155" s="28" t="s">
        <v>930</v>
      </c>
      <c r="AD155" s="28" t="s">
        <v>931</v>
      </c>
      <c r="AE155" s="28"/>
      <c r="AF155" s="124"/>
      <c r="AG155" s="124"/>
      <c r="AH155" s="124"/>
      <c r="AI155" s="41" t="s">
        <v>932</v>
      </c>
      <c r="AJ155" s="42">
        <v>16</v>
      </c>
      <c r="AK155" s="28" t="s">
        <v>541</v>
      </c>
      <c r="AL155" s="28"/>
      <c r="AM155" s="28" t="s">
        <v>541</v>
      </c>
      <c r="AN155" s="28" t="s">
        <v>126</v>
      </c>
      <c r="AO155" s="28" t="s">
        <v>80</v>
      </c>
      <c r="AP155" s="28" t="s">
        <v>81</v>
      </c>
      <c r="AQ155" s="43" t="s">
        <v>82</v>
      </c>
      <c r="AR155" s="28"/>
      <c r="AS155" s="41"/>
      <c r="AT155" s="41"/>
      <c r="AU155" s="41"/>
      <c r="AV155" s="41"/>
      <c r="AW155" s="28"/>
      <c r="AX155" s="28"/>
      <c r="AY155" s="41"/>
      <c r="AZ155" s="28" t="s">
        <v>90</v>
      </c>
      <c r="BA155" s="46" t="s">
        <v>91</v>
      </c>
      <c r="BB155" s="99"/>
      <c r="BC155" s="55">
        <f>IFERROR(VLOOKUP(AI155,'[1]BPJS-TENAGA-KERJA'!$B$3:$R$430,2,0),"")</f>
        <v>25103134554</v>
      </c>
      <c r="BD155" s="55" t="str">
        <f>IFERROR(VLOOKUP(C155,'[1]BPJS - KESEHATAN'!$E$3:$G$420,2,0),"")</f>
        <v>0000133312757</v>
      </c>
      <c r="BE155" s="28" t="s">
        <v>116</v>
      </c>
      <c r="BF155" s="41"/>
      <c r="BG155" s="50"/>
      <c r="BH155" s="37"/>
      <c r="BI155" s="10"/>
      <c r="BJ155" s="8"/>
      <c r="BK155" s="8"/>
      <c r="BL155" s="10"/>
      <c r="BM155" s="7"/>
      <c r="BN155" s="4"/>
      <c r="BO155" s="17"/>
      <c r="BP155" s="4"/>
      <c r="BQ155" s="10"/>
      <c r="BR155" s="4"/>
      <c r="BS155" s="10"/>
      <c r="BT155" s="4"/>
      <c r="BU155" s="4"/>
      <c r="BV155" s="4"/>
      <c r="BW155" s="20"/>
      <c r="BX155" s="4"/>
      <c r="BY155" s="4"/>
      <c r="BZ155" s="4"/>
      <c r="CA155" s="20"/>
      <c r="CB155" s="4"/>
      <c r="CC155" s="4"/>
      <c r="CD155" s="4"/>
    </row>
    <row r="156" spans="1:82" ht="28">
      <c r="A156" s="49" t="s">
        <v>933</v>
      </c>
      <c r="B156" s="29" t="s">
        <v>934</v>
      </c>
      <c r="C156" s="30" t="s">
        <v>935</v>
      </c>
      <c r="D156" s="31" t="s">
        <v>70</v>
      </c>
      <c r="E156" s="32" t="s">
        <v>1689</v>
      </c>
      <c r="F156" s="33" t="s">
        <v>1678</v>
      </c>
      <c r="G156" s="111" t="s">
        <v>1683</v>
      </c>
      <c r="H156" s="33" t="s">
        <v>1688</v>
      </c>
      <c r="I156" s="124"/>
      <c r="J156" s="124"/>
      <c r="K156" s="124"/>
      <c r="L156" s="124"/>
      <c r="M156" s="124"/>
      <c r="N156" s="124"/>
      <c r="O156" s="98">
        <v>45926</v>
      </c>
      <c r="P156" s="98">
        <v>45926</v>
      </c>
      <c r="Q156" s="28"/>
      <c r="R156" s="124"/>
      <c r="S156" s="124"/>
      <c r="T156" s="124"/>
      <c r="U156" s="124"/>
      <c r="V156" s="98">
        <v>37091</v>
      </c>
      <c r="W156" s="37">
        <v>24</v>
      </c>
      <c r="X156" s="37" t="s">
        <v>936</v>
      </c>
      <c r="Y156" s="28" t="s">
        <v>72</v>
      </c>
      <c r="Z156" s="28" t="s">
        <v>73</v>
      </c>
      <c r="AA156" s="38" t="s">
        <v>74</v>
      </c>
      <c r="AB156" s="53" t="s">
        <v>106</v>
      </c>
      <c r="AC156" s="28" t="s">
        <v>937</v>
      </c>
      <c r="AD156" s="28" t="s">
        <v>123</v>
      </c>
      <c r="AE156" s="28"/>
      <c r="AF156" s="124"/>
      <c r="AG156" s="124"/>
      <c r="AH156" s="124"/>
      <c r="AI156" s="41" t="s">
        <v>938</v>
      </c>
      <c r="AJ156" s="42">
        <v>16</v>
      </c>
      <c r="AK156" s="28" t="s">
        <v>541</v>
      </c>
      <c r="AL156" s="28"/>
      <c r="AM156" s="28" t="s">
        <v>541</v>
      </c>
      <c r="AN156" s="28" t="s">
        <v>126</v>
      </c>
      <c r="AO156" s="28" t="s">
        <v>80</v>
      </c>
      <c r="AP156" s="28" t="s">
        <v>81</v>
      </c>
      <c r="AQ156" s="43" t="s">
        <v>82</v>
      </c>
      <c r="AR156" s="67"/>
      <c r="AS156" s="41" t="s">
        <v>939</v>
      </c>
      <c r="AT156" s="41" t="s">
        <v>940</v>
      </c>
      <c r="AU156" s="41" t="s">
        <v>88</v>
      </c>
      <c r="AV156" s="41" t="s">
        <v>941</v>
      </c>
      <c r="AW156" s="28" t="s">
        <v>942</v>
      </c>
      <c r="AX156" s="28" t="s">
        <v>293</v>
      </c>
      <c r="AY156" s="41" t="s">
        <v>943</v>
      </c>
      <c r="AZ156" s="28" t="s">
        <v>90</v>
      </c>
      <c r="BA156" s="46" t="s">
        <v>91</v>
      </c>
      <c r="BB156" s="99"/>
      <c r="BC156" s="55">
        <f>IFERROR(VLOOKUP(AI156,'[1]BPJS-TENAGA-KERJA'!$B$3:$R$430,2,0),"")</f>
        <v>25130127654</v>
      </c>
      <c r="BD156" s="55" t="str">
        <f>IFERROR(VLOOKUP(C156,'[1]BPJS - KESEHATAN'!$E$3:$G$420,2,0),"")</f>
        <v/>
      </c>
      <c r="BE156" s="28" t="s">
        <v>102</v>
      </c>
      <c r="BF156" s="41" t="s">
        <v>944</v>
      </c>
      <c r="BG156" s="50"/>
      <c r="BH156" s="37"/>
      <c r="BI156" s="11"/>
      <c r="BJ156" s="13"/>
      <c r="BK156" s="13"/>
      <c r="BL156" s="11"/>
      <c r="BM156" s="16"/>
      <c r="BN156" s="5"/>
      <c r="BO156" s="24"/>
      <c r="BP156" s="5"/>
      <c r="BQ156" s="11"/>
      <c r="BR156" s="5"/>
      <c r="BS156" s="11"/>
      <c r="BT156" s="5"/>
      <c r="BU156" s="5"/>
      <c r="BV156" s="5"/>
      <c r="BW156" s="23"/>
      <c r="BX156" s="5"/>
      <c r="BY156" s="5"/>
      <c r="BZ156" s="5"/>
      <c r="CA156" s="23"/>
      <c r="CB156" s="5"/>
      <c r="CC156" s="5"/>
      <c r="CD156" s="5"/>
    </row>
    <row r="157" spans="1:82" ht="28">
      <c r="A157" s="49" t="s">
        <v>945</v>
      </c>
      <c r="B157" s="29" t="s">
        <v>946</v>
      </c>
      <c r="C157" s="30" t="s">
        <v>947</v>
      </c>
      <c r="D157" s="31" t="s">
        <v>70</v>
      </c>
      <c r="E157" s="32" t="s">
        <v>1689</v>
      </c>
      <c r="F157" s="33" t="s">
        <v>1678</v>
      </c>
      <c r="G157" s="111" t="s">
        <v>1683</v>
      </c>
      <c r="H157" s="33" t="s">
        <v>1688</v>
      </c>
      <c r="I157" s="124"/>
      <c r="J157" s="124"/>
      <c r="K157" s="124"/>
      <c r="L157" s="124"/>
      <c r="M157" s="124"/>
      <c r="N157" s="124"/>
      <c r="O157" s="98">
        <v>45926</v>
      </c>
      <c r="P157" s="98">
        <v>45926</v>
      </c>
      <c r="Q157" s="28"/>
      <c r="R157" s="124"/>
      <c r="S157" s="124"/>
      <c r="T157" s="124"/>
      <c r="U157" s="124"/>
      <c r="V157" s="98">
        <v>34575</v>
      </c>
      <c r="W157" s="37">
        <v>31</v>
      </c>
      <c r="X157" s="37" t="s">
        <v>948</v>
      </c>
      <c r="Y157" s="28" t="s">
        <v>72</v>
      </c>
      <c r="Z157" s="28" t="s">
        <v>73</v>
      </c>
      <c r="AA157" s="38" t="s">
        <v>74</v>
      </c>
      <c r="AB157" s="53" t="s">
        <v>184</v>
      </c>
      <c r="AC157" s="28" t="s">
        <v>949</v>
      </c>
      <c r="AD157" s="28" t="s">
        <v>950</v>
      </c>
      <c r="AE157" s="28"/>
      <c r="AF157" s="124"/>
      <c r="AG157" s="124"/>
      <c r="AH157" s="124"/>
      <c r="AI157" s="41" t="s">
        <v>951</v>
      </c>
      <c r="AJ157" s="42">
        <v>16</v>
      </c>
      <c r="AK157" s="28" t="s">
        <v>203</v>
      </c>
      <c r="AL157" s="28"/>
      <c r="AM157" s="28" t="s">
        <v>203</v>
      </c>
      <c r="AN157" s="28" t="s">
        <v>111</v>
      </c>
      <c r="AO157" s="28" t="s">
        <v>80</v>
      </c>
      <c r="AP157" s="28" t="s">
        <v>81</v>
      </c>
      <c r="AQ157" s="43" t="s">
        <v>82</v>
      </c>
      <c r="AR157" s="80" t="s">
        <v>952</v>
      </c>
      <c r="AS157" s="41" t="s">
        <v>953</v>
      </c>
      <c r="AT157" s="41" t="s">
        <v>954</v>
      </c>
      <c r="AU157" s="41" t="s">
        <v>85</v>
      </c>
      <c r="AV157" s="41" t="s">
        <v>955</v>
      </c>
      <c r="AW157" s="28" t="s">
        <v>956</v>
      </c>
      <c r="AX157" s="28" t="s">
        <v>88</v>
      </c>
      <c r="AY157" s="41" t="s">
        <v>957</v>
      </c>
      <c r="AZ157" s="28" t="s">
        <v>90</v>
      </c>
      <c r="BA157" s="46" t="s">
        <v>91</v>
      </c>
      <c r="BB157" s="99"/>
      <c r="BC157" s="55">
        <f>IFERROR(VLOOKUP(AI157,'[1]BPJS-TENAGA-KERJA'!$B$3:$R$430,2,0),"")</f>
        <v>25130127092</v>
      </c>
      <c r="BD157" s="55" t="str">
        <f>IFERROR(VLOOKUP(C157,'[1]BPJS - KESEHATAN'!$E$3:$G$420,2,0),"")</f>
        <v/>
      </c>
      <c r="BE157" s="28" t="s">
        <v>116</v>
      </c>
      <c r="BF157" s="41" t="s">
        <v>958</v>
      </c>
      <c r="BG157" s="50"/>
      <c r="BH157" s="37"/>
      <c r="BI157" s="10"/>
      <c r="BJ157" s="8"/>
      <c r="BK157" s="8"/>
      <c r="BL157" s="10"/>
      <c r="BM157" s="7"/>
      <c r="BN157" s="4"/>
      <c r="BO157" s="17"/>
      <c r="BP157" s="4"/>
      <c r="BQ157" s="10"/>
      <c r="BR157" s="4"/>
      <c r="BS157" s="10"/>
      <c r="BT157" s="4"/>
      <c r="BU157" s="4"/>
      <c r="BV157" s="4"/>
      <c r="BW157" s="20"/>
      <c r="BX157" s="4"/>
      <c r="BY157" s="4"/>
      <c r="BZ157" s="4"/>
      <c r="CA157" s="20"/>
      <c r="CB157" s="4"/>
      <c r="CC157" s="4"/>
      <c r="CD157" s="4"/>
    </row>
    <row r="158" spans="1:82" ht="28">
      <c r="A158" s="49" t="s">
        <v>959</v>
      </c>
      <c r="B158" s="29" t="s">
        <v>960</v>
      </c>
      <c r="C158" s="30" t="s">
        <v>961</v>
      </c>
      <c r="D158" s="31" t="s">
        <v>70</v>
      </c>
      <c r="E158" s="32" t="s">
        <v>1689</v>
      </c>
      <c r="F158" s="33" t="s">
        <v>1678</v>
      </c>
      <c r="G158" s="111" t="s">
        <v>1683</v>
      </c>
      <c r="H158" s="33" t="s">
        <v>1688</v>
      </c>
      <c r="I158" s="124"/>
      <c r="J158" s="124"/>
      <c r="K158" s="124"/>
      <c r="L158" s="124"/>
      <c r="M158" s="124"/>
      <c r="N158" s="124"/>
      <c r="O158" s="98">
        <v>45926</v>
      </c>
      <c r="P158" s="98">
        <v>45926</v>
      </c>
      <c r="Q158" s="28"/>
      <c r="R158" s="124"/>
      <c r="S158" s="124"/>
      <c r="T158" s="124"/>
      <c r="U158" s="124"/>
      <c r="V158" s="98">
        <v>36201</v>
      </c>
      <c r="W158" s="37">
        <v>26</v>
      </c>
      <c r="X158" s="37" t="s">
        <v>948</v>
      </c>
      <c r="Y158" s="28" t="s">
        <v>72</v>
      </c>
      <c r="Z158" s="28" t="s">
        <v>73</v>
      </c>
      <c r="AA158" s="38" t="s">
        <v>74</v>
      </c>
      <c r="AB158" s="53" t="s">
        <v>184</v>
      </c>
      <c r="AC158" s="28" t="s">
        <v>185</v>
      </c>
      <c r="AD158" s="28" t="s">
        <v>962</v>
      </c>
      <c r="AE158" s="28"/>
      <c r="AF158" s="124"/>
      <c r="AG158" s="124"/>
      <c r="AH158" s="124"/>
      <c r="AI158" s="41" t="s">
        <v>963</v>
      </c>
      <c r="AJ158" s="42">
        <v>16</v>
      </c>
      <c r="AK158" s="28" t="s">
        <v>964</v>
      </c>
      <c r="AL158" s="28"/>
      <c r="AM158" s="28" t="s">
        <v>964</v>
      </c>
      <c r="AN158" s="28" t="s">
        <v>275</v>
      </c>
      <c r="AO158" s="28" t="s">
        <v>80</v>
      </c>
      <c r="AP158" s="28" t="s">
        <v>81</v>
      </c>
      <c r="AQ158" s="43" t="s">
        <v>82</v>
      </c>
      <c r="AR158" s="80" t="s">
        <v>965</v>
      </c>
      <c r="AS158" s="41" t="s">
        <v>966</v>
      </c>
      <c r="AT158" s="41" t="s">
        <v>967</v>
      </c>
      <c r="AU158" s="41" t="s">
        <v>88</v>
      </c>
      <c r="AV158" s="41" t="s">
        <v>968</v>
      </c>
      <c r="AW158" s="28" t="s">
        <v>969</v>
      </c>
      <c r="AX158" s="28" t="s">
        <v>88</v>
      </c>
      <c r="AY158" s="41" t="s">
        <v>970</v>
      </c>
      <c r="AZ158" s="28" t="s">
        <v>90</v>
      </c>
      <c r="BA158" s="46" t="s">
        <v>91</v>
      </c>
      <c r="BB158" s="99"/>
      <c r="BC158" s="55" t="str">
        <f>IFERROR(VLOOKUP(AI158,'[1]BPJS-TENAGA-KERJA'!$B$3:$R$430,2,0),"")</f>
        <v/>
      </c>
      <c r="BD158" s="55" t="str">
        <f>IFERROR(VLOOKUP(C158,'[1]BPJS - KESEHATAN'!$E$3:$G$420,2,0),"")</f>
        <v/>
      </c>
      <c r="BE158" s="28" t="s">
        <v>116</v>
      </c>
      <c r="BF158" s="41"/>
      <c r="BG158" s="50"/>
      <c r="BH158" s="37"/>
      <c r="BI158" s="10"/>
      <c r="BJ158" s="8"/>
      <c r="BK158" s="8"/>
      <c r="BL158" s="10"/>
      <c r="BM158" s="7"/>
      <c r="BN158" s="4"/>
      <c r="BO158" s="17"/>
      <c r="BP158" s="4"/>
      <c r="BQ158" s="10"/>
      <c r="BR158" s="4"/>
      <c r="BS158" s="10"/>
      <c r="BT158" s="4"/>
      <c r="BU158" s="4"/>
      <c r="BV158" s="4"/>
      <c r="BW158" s="20"/>
      <c r="BX158" s="4"/>
      <c r="BY158" s="4"/>
      <c r="BZ158" s="4"/>
      <c r="CA158" s="20"/>
      <c r="CB158" s="4"/>
      <c r="CC158" s="4"/>
      <c r="CD158" s="4"/>
    </row>
    <row r="159" spans="1:82" ht="28">
      <c r="A159" s="49" t="s">
        <v>971</v>
      </c>
      <c r="B159" s="29" t="s">
        <v>972</v>
      </c>
      <c r="C159" s="30" t="s">
        <v>973</v>
      </c>
      <c r="D159" s="31" t="s">
        <v>70</v>
      </c>
      <c r="E159" s="32" t="s">
        <v>1689</v>
      </c>
      <c r="F159" s="33" t="s">
        <v>1678</v>
      </c>
      <c r="G159" s="111" t="s">
        <v>1683</v>
      </c>
      <c r="H159" s="33" t="s">
        <v>1688</v>
      </c>
      <c r="I159" s="124"/>
      <c r="J159" s="124"/>
      <c r="K159" s="124"/>
      <c r="L159" s="124"/>
      <c r="M159" s="124"/>
      <c r="N159" s="124"/>
      <c r="O159" s="98">
        <v>45926</v>
      </c>
      <c r="P159" s="98">
        <v>45926</v>
      </c>
      <c r="Q159" s="28"/>
      <c r="R159" s="124"/>
      <c r="S159" s="124"/>
      <c r="T159" s="124"/>
      <c r="U159" s="124"/>
      <c r="V159" s="98">
        <v>32654</v>
      </c>
      <c r="W159" s="37">
        <v>36</v>
      </c>
      <c r="X159" s="37" t="s">
        <v>948</v>
      </c>
      <c r="Y159" s="28" t="s">
        <v>72</v>
      </c>
      <c r="Z159" s="28" t="s">
        <v>73</v>
      </c>
      <c r="AA159" s="38" t="s">
        <v>74</v>
      </c>
      <c r="AB159" s="53" t="s">
        <v>184</v>
      </c>
      <c r="AC159" s="28" t="s">
        <v>185</v>
      </c>
      <c r="AD159" s="28" t="s">
        <v>308</v>
      </c>
      <c r="AE159" s="28"/>
      <c r="AF159" s="124"/>
      <c r="AG159" s="124"/>
      <c r="AH159" s="124"/>
      <c r="AI159" s="41" t="s">
        <v>974</v>
      </c>
      <c r="AJ159" s="42">
        <v>16</v>
      </c>
      <c r="AK159" s="28" t="s">
        <v>975</v>
      </c>
      <c r="AL159" s="28"/>
      <c r="AM159" s="28" t="s">
        <v>975</v>
      </c>
      <c r="AN159" s="28" t="s">
        <v>126</v>
      </c>
      <c r="AO159" s="28" t="s">
        <v>80</v>
      </c>
      <c r="AP159" s="28" t="s">
        <v>81</v>
      </c>
      <c r="AQ159" s="43" t="s">
        <v>82</v>
      </c>
      <c r="AR159" s="28"/>
      <c r="AS159" s="41" t="s">
        <v>976</v>
      </c>
      <c r="AT159" s="41"/>
      <c r="AU159" s="41"/>
      <c r="AV159" s="41"/>
      <c r="AW159" s="28"/>
      <c r="AX159" s="28"/>
      <c r="AY159" s="41"/>
      <c r="AZ159" s="28" t="s">
        <v>90</v>
      </c>
      <c r="BA159" s="46" t="s">
        <v>91</v>
      </c>
      <c r="BB159" s="99"/>
      <c r="BC159" s="55">
        <f>IFERROR(VLOOKUP(AI159,'[1]BPJS-TENAGA-KERJA'!$B$3:$R$430,2,0),"")</f>
        <v>25130127373</v>
      </c>
      <c r="BD159" s="55" t="str">
        <f>IFERROR(VLOOKUP(C159,'[1]BPJS - KESEHATAN'!$E$3:$G$420,2,0),"")</f>
        <v/>
      </c>
      <c r="BE159" s="28" t="s">
        <v>167</v>
      </c>
      <c r="BF159" s="41"/>
      <c r="BG159" s="50"/>
      <c r="BH159" s="37"/>
      <c r="BI159" s="10"/>
      <c r="BJ159" s="8"/>
      <c r="BK159" s="8"/>
      <c r="BL159" s="10"/>
      <c r="BM159" s="7"/>
      <c r="BN159" s="4"/>
      <c r="BO159" s="17"/>
      <c r="BP159" s="4"/>
      <c r="BQ159" s="10"/>
      <c r="BR159" s="4"/>
      <c r="BS159" s="10"/>
      <c r="BT159" s="4"/>
      <c r="BU159" s="4"/>
      <c r="BV159" s="4"/>
      <c r="BW159" s="20"/>
      <c r="BX159" s="4"/>
      <c r="BY159" s="4"/>
      <c r="BZ159" s="4"/>
      <c r="CA159" s="20"/>
      <c r="CB159" s="4"/>
      <c r="CC159" s="4"/>
      <c r="CD159" s="4"/>
    </row>
    <row r="160" spans="1:82" ht="28">
      <c r="A160" s="49" t="s">
        <v>977</v>
      </c>
      <c r="B160" s="29" t="s">
        <v>978</v>
      </c>
      <c r="C160" s="30" t="s">
        <v>979</v>
      </c>
      <c r="D160" s="31" t="s">
        <v>70</v>
      </c>
      <c r="E160" s="32" t="s">
        <v>1689</v>
      </c>
      <c r="F160" s="33" t="s">
        <v>1678</v>
      </c>
      <c r="G160" s="111" t="s">
        <v>1683</v>
      </c>
      <c r="H160" s="33" t="s">
        <v>1688</v>
      </c>
      <c r="I160" s="124"/>
      <c r="J160" s="124"/>
      <c r="K160" s="124"/>
      <c r="L160" s="124"/>
      <c r="M160" s="124"/>
      <c r="N160" s="124"/>
      <c r="O160" s="98">
        <v>45926</v>
      </c>
      <c r="P160" s="98">
        <v>45926</v>
      </c>
      <c r="Q160" s="28"/>
      <c r="R160" s="124"/>
      <c r="S160" s="124"/>
      <c r="T160" s="124"/>
      <c r="U160" s="124"/>
      <c r="V160" s="98">
        <v>31667</v>
      </c>
      <c r="W160" s="37">
        <v>39</v>
      </c>
      <c r="X160" s="37" t="s">
        <v>948</v>
      </c>
      <c r="Y160" s="28" t="s">
        <v>72</v>
      </c>
      <c r="Z160" s="28" t="s">
        <v>73</v>
      </c>
      <c r="AA160" s="38" t="s">
        <v>74</v>
      </c>
      <c r="AB160" s="53" t="s">
        <v>106</v>
      </c>
      <c r="AC160" s="28" t="s">
        <v>108</v>
      </c>
      <c r="AD160" s="28" t="s">
        <v>123</v>
      </c>
      <c r="AE160" s="28"/>
      <c r="AF160" s="124"/>
      <c r="AG160" s="124"/>
      <c r="AH160" s="124"/>
      <c r="AI160" s="41" t="s">
        <v>980</v>
      </c>
      <c r="AJ160" s="42">
        <v>16</v>
      </c>
      <c r="AK160" s="28" t="s">
        <v>126</v>
      </c>
      <c r="AL160" s="28"/>
      <c r="AM160" s="28" t="s">
        <v>126</v>
      </c>
      <c r="AN160" s="28" t="s">
        <v>126</v>
      </c>
      <c r="AO160" s="28" t="s">
        <v>80</v>
      </c>
      <c r="AP160" s="28" t="s">
        <v>81</v>
      </c>
      <c r="AQ160" s="43" t="s">
        <v>82</v>
      </c>
      <c r="AR160" s="80" t="s">
        <v>981</v>
      </c>
      <c r="AS160" s="41" t="s">
        <v>982</v>
      </c>
      <c r="AT160" s="41" t="s">
        <v>983</v>
      </c>
      <c r="AU160" s="41"/>
      <c r="AV160" s="41" t="s">
        <v>984</v>
      </c>
      <c r="AW160" s="28" t="s">
        <v>985</v>
      </c>
      <c r="AX160" s="28"/>
      <c r="AY160" s="41" t="s">
        <v>986</v>
      </c>
      <c r="AZ160" s="28" t="s">
        <v>90</v>
      </c>
      <c r="BA160" s="46" t="s">
        <v>91</v>
      </c>
      <c r="BB160" s="99"/>
      <c r="BC160" s="55" t="str">
        <f>IFERROR(VLOOKUP(AI160,'[1]BPJS-TENAGA-KERJA'!$B$3:$R$430,2,0),"")</f>
        <v/>
      </c>
      <c r="BD160" s="55" t="str">
        <f>IFERROR(VLOOKUP(C160,'[1]BPJS - KESEHATAN'!$E$3:$G$420,2,0),"")</f>
        <v/>
      </c>
      <c r="BE160" s="28" t="s">
        <v>102</v>
      </c>
      <c r="BF160" s="41" t="s">
        <v>987</v>
      </c>
      <c r="BG160" s="50"/>
      <c r="BH160" s="37"/>
      <c r="BI160" s="10"/>
      <c r="BJ160" s="8"/>
      <c r="BK160" s="8"/>
      <c r="BL160" s="10"/>
      <c r="BM160" s="7"/>
      <c r="BN160" s="4"/>
      <c r="BO160" s="17"/>
      <c r="BP160" s="4"/>
      <c r="BQ160" s="10"/>
      <c r="BR160" s="4"/>
      <c r="BS160" s="10"/>
      <c r="BT160" s="4"/>
      <c r="BU160" s="4"/>
      <c r="BV160" s="4"/>
      <c r="BW160" s="20"/>
      <c r="BX160" s="4"/>
      <c r="BY160" s="4"/>
      <c r="BZ160" s="4"/>
      <c r="CA160" s="20"/>
      <c r="CB160" s="4"/>
      <c r="CC160" s="4"/>
      <c r="CD160" s="4"/>
    </row>
    <row r="161" spans="1:82" ht="28">
      <c r="A161" s="49" t="s">
        <v>988</v>
      </c>
      <c r="B161" s="29" t="s">
        <v>989</v>
      </c>
      <c r="C161" s="30" t="s">
        <v>990</v>
      </c>
      <c r="D161" s="31" t="s">
        <v>70</v>
      </c>
      <c r="E161" s="32" t="s">
        <v>1689</v>
      </c>
      <c r="F161" s="33" t="s">
        <v>1678</v>
      </c>
      <c r="G161" s="111" t="s">
        <v>1683</v>
      </c>
      <c r="H161" s="33" t="s">
        <v>1688</v>
      </c>
      <c r="I161" s="124"/>
      <c r="J161" s="124"/>
      <c r="K161" s="124"/>
      <c r="L161" s="124"/>
      <c r="M161" s="124"/>
      <c r="N161" s="124"/>
      <c r="O161" s="98">
        <v>45926</v>
      </c>
      <c r="P161" s="98">
        <v>45926</v>
      </c>
      <c r="Q161" s="28"/>
      <c r="R161" s="124"/>
      <c r="S161" s="124"/>
      <c r="T161" s="124"/>
      <c r="U161" s="124"/>
      <c r="V161" s="98">
        <v>36411</v>
      </c>
      <c r="W161" s="37">
        <v>26</v>
      </c>
      <c r="X161" s="37" t="s">
        <v>948</v>
      </c>
      <c r="Y161" s="28" t="s">
        <v>72</v>
      </c>
      <c r="Z161" s="28" t="s">
        <v>73</v>
      </c>
      <c r="AA161" s="38" t="s">
        <v>74</v>
      </c>
      <c r="AB161" s="53" t="s">
        <v>75</v>
      </c>
      <c r="AC161" s="28" t="s">
        <v>991</v>
      </c>
      <c r="AD161" s="28" t="s">
        <v>992</v>
      </c>
      <c r="AE161" s="28"/>
      <c r="AF161" s="124"/>
      <c r="AG161" s="124"/>
      <c r="AH161" s="124"/>
      <c r="AI161" s="41" t="s">
        <v>993</v>
      </c>
      <c r="AJ161" s="42">
        <v>16</v>
      </c>
      <c r="AK161" s="28" t="s">
        <v>994</v>
      </c>
      <c r="AL161" s="28"/>
      <c r="AM161" s="28" t="s">
        <v>994</v>
      </c>
      <c r="AN161" s="28" t="s">
        <v>995</v>
      </c>
      <c r="AO161" s="28" t="s">
        <v>80</v>
      </c>
      <c r="AP161" s="28" t="s">
        <v>81</v>
      </c>
      <c r="AQ161" s="43" t="s">
        <v>82</v>
      </c>
      <c r="AR161" s="80" t="s">
        <v>996</v>
      </c>
      <c r="AS161" s="41" t="s">
        <v>997</v>
      </c>
      <c r="AT161" s="41" t="s">
        <v>998</v>
      </c>
      <c r="AU161" s="41" t="s">
        <v>999</v>
      </c>
      <c r="AV161" s="41" t="s">
        <v>1000</v>
      </c>
      <c r="AW161" s="28" t="s">
        <v>1001</v>
      </c>
      <c r="AX161" s="28" t="s">
        <v>88</v>
      </c>
      <c r="AY161" s="41" t="s">
        <v>1002</v>
      </c>
      <c r="AZ161" s="28" t="s">
        <v>90</v>
      </c>
      <c r="BA161" s="46" t="s">
        <v>91</v>
      </c>
      <c r="BB161" s="99"/>
      <c r="BC161" s="55" t="str">
        <f>IFERROR(VLOOKUP(AI161,'[1]BPJS-TENAGA-KERJA'!$B$3:$R$430,2,0),"")</f>
        <v/>
      </c>
      <c r="BD161" s="55" t="str">
        <f>IFERROR(VLOOKUP(C161,'[1]BPJS - KESEHATAN'!$E$3:$G$420,2,0),"")</f>
        <v/>
      </c>
      <c r="BE161" s="28" t="s">
        <v>102</v>
      </c>
      <c r="BF161" s="41" t="s">
        <v>1003</v>
      </c>
      <c r="BG161" s="50"/>
      <c r="BH161" s="37"/>
      <c r="BI161" s="10"/>
      <c r="BJ161" s="8"/>
      <c r="BK161" s="8"/>
      <c r="BL161" s="10"/>
      <c r="BM161" s="7"/>
      <c r="BN161" s="4"/>
      <c r="BO161" s="17"/>
      <c r="BP161" s="4"/>
      <c r="BQ161" s="10"/>
      <c r="BR161" s="4"/>
      <c r="BS161" s="10"/>
      <c r="BT161" s="4"/>
      <c r="BU161" s="4"/>
      <c r="BV161" s="4"/>
      <c r="BW161" s="20"/>
      <c r="BX161" s="4"/>
      <c r="BY161" s="4"/>
      <c r="BZ161" s="4"/>
      <c r="CA161" s="20"/>
      <c r="CB161" s="4"/>
      <c r="CC161" s="4"/>
      <c r="CD161" s="4"/>
    </row>
    <row r="162" spans="1:82" ht="28">
      <c r="A162" s="49" t="s">
        <v>1004</v>
      </c>
      <c r="B162" s="29" t="s">
        <v>1005</v>
      </c>
      <c r="C162" s="30" t="s">
        <v>1006</v>
      </c>
      <c r="D162" s="31" t="s">
        <v>70</v>
      </c>
      <c r="E162" s="32" t="s">
        <v>1689</v>
      </c>
      <c r="F162" s="33" t="s">
        <v>1678</v>
      </c>
      <c r="G162" s="111" t="s">
        <v>1683</v>
      </c>
      <c r="H162" s="33" t="s">
        <v>1688</v>
      </c>
      <c r="I162" s="124"/>
      <c r="J162" s="124"/>
      <c r="K162" s="124"/>
      <c r="L162" s="124"/>
      <c r="M162" s="124"/>
      <c r="N162" s="124"/>
      <c r="O162" s="98">
        <v>45926</v>
      </c>
      <c r="P162" s="98">
        <v>45926</v>
      </c>
      <c r="Q162" s="28"/>
      <c r="R162" s="124"/>
      <c r="S162" s="124"/>
      <c r="T162" s="124"/>
      <c r="U162" s="124"/>
      <c r="V162" s="98">
        <v>34771</v>
      </c>
      <c r="W162" s="37">
        <v>30</v>
      </c>
      <c r="X162" s="37" t="s">
        <v>948</v>
      </c>
      <c r="Y162" s="28" t="s">
        <v>72</v>
      </c>
      <c r="Z162" s="28" t="s">
        <v>73</v>
      </c>
      <c r="AA162" s="38" t="s">
        <v>74</v>
      </c>
      <c r="AB162" s="53" t="s">
        <v>106</v>
      </c>
      <c r="AC162" s="28" t="s">
        <v>730</v>
      </c>
      <c r="AD162" s="28" t="s">
        <v>123</v>
      </c>
      <c r="AE162" s="28"/>
      <c r="AF162" s="124"/>
      <c r="AG162" s="124"/>
      <c r="AH162" s="124"/>
      <c r="AI162" s="41" t="s">
        <v>1007</v>
      </c>
      <c r="AJ162" s="42">
        <v>16</v>
      </c>
      <c r="AK162" s="28" t="s">
        <v>1008</v>
      </c>
      <c r="AL162" s="28"/>
      <c r="AM162" s="28" t="s">
        <v>1008</v>
      </c>
      <c r="AN162" s="28" t="s">
        <v>275</v>
      </c>
      <c r="AO162" s="28" t="s">
        <v>80</v>
      </c>
      <c r="AP162" s="28" t="s">
        <v>81</v>
      </c>
      <c r="AQ162" s="43" t="s">
        <v>82</v>
      </c>
      <c r="AR162" s="80" t="s">
        <v>1009</v>
      </c>
      <c r="AS162" s="41" t="s">
        <v>1010</v>
      </c>
      <c r="AT162" s="41" t="s">
        <v>1011</v>
      </c>
      <c r="AU162" s="41" t="s">
        <v>85</v>
      </c>
      <c r="AV162" s="41" t="s">
        <v>1012</v>
      </c>
      <c r="AW162" s="28" t="s">
        <v>1013</v>
      </c>
      <c r="AX162" s="28" t="s">
        <v>132</v>
      </c>
      <c r="AY162" s="41" t="s">
        <v>1014</v>
      </c>
      <c r="AZ162" s="28" t="s">
        <v>90</v>
      </c>
      <c r="BA162" s="46" t="s">
        <v>91</v>
      </c>
      <c r="BB162" s="99"/>
      <c r="BC162" s="55">
        <f>IFERROR(VLOOKUP(AI162,'[1]BPJS-TENAGA-KERJA'!$B$3:$R$430,2,0),"")</f>
        <v>25130128215</v>
      </c>
      <c r="BD162" s="55" t="str">
        <f>IFERROR(VLOOKUP(C162,'[1]BPJS - KESEHATAN'!$E$3:$G$420,2,0),"")</f>
        <v/>
      </c>
      <c r="BE162" s="28" t="s">
        <v>167</v>
      </c>
      <c r="BF162" s="41" t="s">
        <v>1015</v>
      </c>
      <c r="BG162" s="50"/>
      <c r="BH162" s="37"/>
      <c r="BI162" s="10"/>
      <c r="BJ162" s="8"/>
      <c r="BK162" s="8"/>
      <c r="BL162" s="10"/>
      <c r="BM162" s="7"/>
      <c r="BN162" s="4"/>
      <c r="BO162" s="17"/>
      <c r="BP162" s="4"/>
      <c r="BQ162" s="10"/>
      <c r="BR162" s="4"/>
      <c r="BS162" s="10"/>
      <c r="BT162" s="4"/>
      <c r="BU162" s="4"/>
      <c r="BV162" s="4"/>
      <c r="BW162" s="20"/>
      <c r="BX162" s="4"/>
      <c r="BY162" s="4"/>
      <c r="BZ162" s="4"/>
      <c r="CA162" s="20"/>
      <c r="CB162" s="4"/>
      <c r="CC162" s="4"/>
      <c r="CD162" s="4"/>
    </row>
    <row r="163" spans="1:82" ht="28">
      <c r="A163" s="49" t="s">
        <v>1016</v>
      </c>
      <c r="B163" s="29" t="s">
        <v>1017</v>
      </c>
      <c r="C163" s="30" t="s">
        <v>1018</v>
      </c>
      <c r="D163" s="31" t="s">
        <v>70</v>
      </c>
      <c r="E163" s="32" t="s">
        <v>1689</v>
      </c>
      <c r="F163" s="33" t="s">
        <v>1678</v>
      </c>
      <c r="G163" s="111" t="s">
        <v>1683</v>
      </c>
      <c r="H163" s="33" t="s">
        <v>1688</v>
      </c>
      <c r="I163" s="124"/>
      <c r="J163" s="124"/>
      <c r="K163" s="124"/>
      <c r="L163" s="124"/>
      <c r="M163" s="124"/>
      <c r="N163" s="124"/>
      <c r="O163" s="98">
        <v>45926</v>
      </c>
      <c r="P163" s="98">
        <v>45926</v>
      </c>
      <c r="Q163" s="28"/>
      <c r="R163" s="124"/>
      <c r="S163" s="124"/>
      <c r="T163" s="124"/>
      <c r="U163" s="124"/>
      <c r="V163" s="98">
        <v>37156</v>
      </c>
      <c r="W163" s="37">
        <v>24</v>
      </c>
      <c r="X163" s="37" t="s">
        <v>948</v>
      </c>
      <c r="Y163" s="28" t="s">
        <v>72</v>
      </c>
      <c r="Z163" s="28" t="s">
        <v>73</v>
      </c>
      <c r="AA163" s="38" t="s">
        <v>74</v>
      </c>
      <c r="AB163" s="53" t="s">
        <v>242</v>
      </c>
      <c r="AC163" s="28" t="s">
        <v>1019</v>
      </c>
      <c r="AD163" s="28" t="s">
        <v>215</v>
      </c>
      <c r="AE163" s="28"/>
      <c r="AF163" s="124"/>
      <c r="AG163" s="124"/>
      <c r="AH163" s="124"/>
      <c r="AI163" s="41" t="s">
        <v>1020</v>
      </c>
      <c r="AJ163" s="42">
        <v>16</v>
      </c>
      <c r="AK163" s="28" t="s">
        <v>579</v>
      </c>
      <c r="AL163" s="28"/>
      <c r="AM163" s="28" t="s">
        <v>579</v>
      </c>
      <c r="AN163" s="28" t="s">
        <v>253</v>
      </c>
      <c r="AO163" s="28" t="s">
        <v>80</v>
      </c>
      <c r="AP163" s="28" t="s">
        <v>81</v>
      </c>
      <c r="AQ163" s="43" t="s">
        <v>82</v>
      </c>
      <c r="AR163" s="28"/>
      <c r="AS163" s="41" t="s">
        <v>1021</v>
      </c>
      <c r="AT163" s="41" t="s">
        <v>1022</v>
      </c>
      <c r="AU163" s="41" t="s">
        <v>85</v>
      </c>
      <c r="AV163" s="41" t="s">
        <v>1023</v>
      </c>
      <c r="AW163" s="28" t="s">
        <v>1024</v>
      </c>
      <c r="AX163" s="28" t="s">
        <v>132</v>
      </c>
      <c r="AY163" s="41" t="s">
        <v>1025</v>
      </c>
      <c r="AZ163" s="28" t="s">
        <v>90</v>
      </c>
      <c r="BA163" s="46" t="s">
        <v>91</v>
      </c>
      <c r="BB163" s="99"/>
      <c r="BC163" s="55">
        <f>IFERROR(VLOOKUP(AI163,'[1]BPJS-TENAGA-KERJA'!$B$3:$R$430,2,0),"")</f>
        <v>25130127183</v>
      </c>
      <c r="BD163" s="55" t="str">
        <f>IFERROR(VLOOKUP(C163,'[1]BPJS - KESEHATAN'!$E$3:$G$420,2,0),"")</f>
        <v/>
      </c>
      <c r="BE163" s="28" t="s">
        <v>210</v>
      </c>
      <c r="BF163" s="41" t="s">
        <v>1026</v>
      </c>
      <c r="BG163" s="50"/>
      <c r="BH163" s="37"/>
      <c r="BI163" s="10"/>
      <c r="BJ163" s="8"/>
      <c r="BK163" s="8"/>
      <c r="BL163" s="10"/>
      <c r="BM163" s="7"/>
      <c r="BN163" s="4"/>
      <c r="BO163" s="17"/>
      <c r="BP163" s="4"/>
      <c r="BQ163" s="10"/>
      <c r="BR163" s="4"/>
      <c r="BS163" s="10"/>
      <c r="BT163" s="4"/>
      <c r="BU163" s="4"/>
      <c r="BV163" s="4"/>
      <c r="BW163" s="20"/>
      <c r="BX163" s="4"/>
      <c r="BY163" s="4"/>
      <c r="BZ163" s="4"/>
      <c r="CA163" s="20"/>
      <c r="CB163" s="4"/>
      <c r="CC163" s="4"/>
      <c r="CD163" s="4"/>
    </row>
    <row r="164" spans="1:82" ht="43.5">
      <c r="A164" s="49" t="s">
        <v>1027</v>
      </c>
      <c r="B164" s="29" t="s">
        <v>1028</v>
      </c>
      <c r="C164" s="30" t="s">
        <v>1029</v>
      </c>
      <c r="D164" s="31" t="s">
        <v>70</v>
      </c>
      <c r="E164" s="32" t="s">
        <v>1689</v>
      </c>
      <c r="F164" s="33" t="s">
        <v>1678</v>
      </c>
      <c r="G164" s="111" t="s">
        <v>1683</v>
      </c>
      <c r="H164" s="33" t="s">
        <v>1688</v>
      </c>
      <c r="I164" s="124"/>
      <c r="J164" s="124"/>
      <c r="K164" s="124"/>
      <c r="L164" s="124"/>
      <c r="M164" s="124"/>
      <c r="N164" s="124"/>
      <c r="O164" s="98">
        <v>45926</v>
      </c>
      <c r="P164" s="98">
        <v>45926</v>
      </c>
      <c r="Q164" s="28"/>
      <c r="R164" s="124"/>
      <c r="S164" s="124"/>
      <c r="T164" s="124"/>
      <c r="U164" s="124"/>
      <c r="V164" s="98">
        <v>30394</v>
      </c>
      <c r="W164" s="37">
        <v>42</v>
      </c>
      <c r="X164" s="37" t="s">
        <v>948</v>
      </c>
      <c r="Y164" s="28" t="s">
        <v>72</v>
      </c>
      <c r="Z164" s="28" t="s">
        <v>73</v>
      </c>
      <c r="AA164" s="38" t="s">
        <v>74</v>
      </c>
      <c r="AB164" s="53" t="s">
        <v>106</v>
      </c>
      <c r="AC164" s="28" t="s">
        <v>108</v>
      </c>
      <c r="AD164" s="28" t="s">
        <v>123</v>
      </c>
      <c r="AE164" s="28"/>
      <c r="AF164" s="124"/>
      <c r="AG164" s="124"/>
      <c r="AH164" s="124"/>
      <c r="AI164" s="41" t="s">
        <v>1030</v>
      </c>
      <c r="AJ164" s="42">
        <v>16</v>
      </c>
      <c r="AK164" s="28" t="s">
        <v>632</v>
      </c>
      <c r="AL164" s="28"/>
      <c r="AM164" s="28" t="s">
        <v>632</v>
      </c>
      <c r="AN164" s="28" t="s">
        <v>253</v>
      </c>
      <c r="AO164" s="28" t="s">
        <v>80</v>
      </c>
      <c r="AP164" s="28" t="s">
        <v>81</v>
      </c>
      <c r="AQ164" s="43" t="s">
        <v>82</v>
      </c>
      <c r="AR164" s="100" t="s">
        <v>1031</v>
      </c>
      <c r="AS164" s="41" t="s">
        <v>1032</v>
      </c>
      <c r="AT164" s="41" t="s">
        <v>1033</v>
      </c>
      <c r="AU164" s="41" t="s">
        <v>85</v>
      </c>
      <c r="AV164" s="41" t="s">
        <v>1034</v>
      </c>
      <c r="AW164" s="28"/>
      <c r="AX164" s="28"/>
      <c r="AY164" s="41"/>
      <c r="AZ164" s="28" t="s">
        <v>90</v>
      </c>
      <c r="BA164" s="46" t="s">
        <v>91</v>
      </c>
      <c r="BB164" s="99"/>
      <c r="BC164" s="55">
        <f>IFERROR(VLOOKUP(AI164,'[1]BPJS-TENAGA-KERJA'!$B$3:$R$430,2,0),"")</f>
        <v>25130127464</v>
      </c>
      <c r="BD164" s="55" t="str">
        <f>IFERROR(VLOOKUP(C164,'[1]BPJS - KESEHATAN'!$E$3:$G$420,2,0),"")</f>
        <v/>
      </c>
      <c r="BE164" s="28" t="s">
        <v>92</v>
      </c>
      <c r="BF164" s="41" t="s">
        <v>1035</v>
      </c>
      <c r="BG164" s="50"/>
      <c r="BH164" s="37"/>
      <c r="BI164" s="10"/>
      <c r="BJ164" s="8"/>
      <c r="BK164" s="8"/>
      <c r="BL164" s="10"/>
      <c r="BM164" s="7"/>
      <c r="BN164" s="4"/>
      <c r="BO164" s="17"/>
      <c r="BP164" s="4"/>
      <c r="BQ164" s="10"/>
      <c r="BR164" s="4"/>
      <c r="BS164" s="10"/>
      <c r="BT164" s="4"/>
      <c r="BU164" s="4"/>
      <c r="BV164" s="4"/>
      <c r="BW164" s="20"/>
      <c r="BX164" s="4"/>
      <c r="BY164" s="4"/>
      <c r="BZ164" s="4"/>
      <c r="CA164" s="20"/>
      <c r="CB164" s="4"/>
      <c r="CC164" s="4"/>
      <c r="CD164" s="4"/>
    </row>
    <row r="165" spans="1:82" ht="28">
      <c r="A165" s="49" t="s">
        <v>1036</v>
      </c>
      <c r="B165" s="29" t="s">
        <v>1037</v>
      </c>
      <c r="C165" s="30" t="s">
        <v>1038</v>
      </c>
      <c r="D165" s="31" t="s">
        <v>70</v>
      </c>
      <c r="E165" s="32" t="s">
        <v>1689</v>
      </c>
      <c r="F165" s="33" t="s">
        <v>1678</v>
      </c>
      <c r="G165" s="111" t="s">
        <v>1683</v>
      </c>
      <c r="H165" s="33" t="s">
        <v>1688</v>
      </c>
      <c r="I165" s="124"/>
      <c r="J165" s="124"/>
      <c r="K165" s="124"/>
      <c r="L165" s="124"/>
      <c r="M165" s="124"/>
      <c r="N165" s="124"/>
      <c r="O165" s="98">
        <v>45926</v>
      </c>
      <c r="P165" s="98">
        <v>45926</v>
      </c>
      <c r="Q165" s="28"/>
      <c r="R165" s="124"/>
      <c r="S165" s="124"/>
      <c r="T165" s="124"/>
      <c r="U165" s="124"/>
      <c r="V165" s="98">
        <v>36691</v>
      </c>
      <c r="W165" s="37">
        <v>25</v>
      </c>
      <c r="X165" s="37" t="s">
        <v>948</v>
      </c>
      <c r="Y165" s="28" t="s">
        <v>72</v>
      </c>
      <c r="Z165" s="28" t="s">
        <v>73</v>
      </c>
      <c r="AA165" s="38" t="s">
        <v>74</v>
      </c>
      <c r="AB165" s="53" t="s">
        <v>106</v>
      </c>
      <c r="AC165" s="28" t="s">
        <v>108</v>
      </c>
      <c r="AD165" s="28" t="s">
        <v>123</v>
      </c>
      <c r="AE165" s="28"/>
      <c r="AF165" s="124"/>
      <c r="AG165" s="124"/>
      <c r="AH165" s="124"/>
      <c r="AI165" s="41" t="s">
        <v>1039</v>
      </c>
      <c r="AJ165" s="42">
        <v>16</v>
      </c>
      <c r="AK165" s="28" t="s">
        <v>188</v>
      </c>
      <c r="AL165" s="28"/>
      <c r="AM165" s="28" t="s">
        <v>188</v>
      </c>
      <c r="AN165" s="28" t="s">
        <v>126</v>
      </c>
      <c r="AO165" s="28" t="s">
        <v>80</v>
      </c>
      <c r="AP165" s="28" t="s">
        <v>81</v>
      </c>
      <c r="AQ165" s="43" t="s">
        <v>82</v>
      </c>
      <c r="AR165" s="80" t="s">
        <v>1040</v>
      </c>
      <c r="AS165" s="41" t="s">
        <v>1041</v>
      </c>
      <c r="AT165" s="41" t="s">
        <v>1042</v>
      </c>
      <c r="AU165" s="41" t="s">
        <v>88</v>
      </c>
      <c r="AV165" s="41" t="s">
        <v>1043</v>
      </c>
      <c r="AW165" s="28" t="s">
        <v>1044</v>
      </c>
      <c r="AX165" s="28" t="s">
        <v>88</v>
      </c>
      <c r="AY165" s="41" t="s">
        <v>1045</v>
      </c>
      <c r="AZ165" s="28" t="s">
        <v>90</v>
      </c>
      <c r="BA165" s="46" t="s">
        <v>91</v>
      </c>
      <c r="BB165" s="99"/>
      <c r="BC165" s="55">
        <f>IFERROR(VLOOKUP(AI165,'[1]BPJS-TENAGA-KERJA'!$B$3:$R$430,2,0),"")</f>
        <v>25130127613</v>
      </c>
      <c r="BD165" s="55" t="str">
        <f>IFERROR(VLOOKUP(C165,'[1]BPJS - KESEHATAN'!$E$3:$G$420,2,0),"")</f>
        <v/>
      </c>
      <c r="BE165" s="28" t="s">
        <v>102</v>
      </c>
      <c r="BF165" s="41" t="s">
        <v>1046</v>
      </c>
      <c r="BG165" s="50"/>
      <c r="BH165" s="37"/>
      <c r="BI165" s="10"/>
      <c r="BJ165" s="8"/>
      <c r="BK165" s="8"/>
      <c r="BL165" s="10"/>
      <c r="BM165" s="7"/>
      <c r="BN165" s="4"/>
      <c r="BO165" s="17"/>
      <c r="BP165" s="4"/>
      <c r="BQ165" s="10"/>
      <c r="BR165" s="4"/>
      <c r="BS165" s="10"/>
      <c r="BT165" s="4"/>
      <c r="BU165" s="4"/>
      <c r="BV165" s="4"/>
      <c r="BW165" s="20"/>
      <c r="BX165" s="4"/>
      <c r="BY165" s="4"/>
      <c r="BZ165" s="4"/>
      <c r="CA165" s="20"/>
      <c r="CB165" s="4"/>
      <c r="CC165" s="4"/>
      <c r="CD165" s="4"/>
    </row>
    <row r="166" spans="1:82" ht="28">
      <c r="A166" s="49" t="s">
        <v>1047</v>
      </c>
      <c r="B166" s="29" t="s">
        <v>1048</v>
      </c>
      <c r="C166" s="30" t="s">
        <v>655</v>
      </c>
      <c r="D166" s="31" t="s">
        <v>70</v>
      </c>
      <c r="E166" s="32" t="s">
        <v>1689</v>
      </c>
      <c r="F166" s="33" t="s">
        <v>1678</v>
      </c>
      <c r="G166" s="111" t="s">
        <v>1683</v>
      </c>
      <c r="H166" s="33" t="s">
        <v>1688</v>
      </c>
      <c r="I166" s="124"/>
      <c r="J166" s="124"/>
      <c r="K166" s="124"/>
      <c r="L166" s="124"/>
      <c r="M166" s="124"/>
      <c r="N166" s="124"/>
      <c r="O166" s="98">
        <v>45926</v>
      </c>
      <c r="P166" s="98">
        <v>45926</v>
      </c>
      <c r="Q166" s="28"/>
      <c r="R166" s="124"/>
      <c r="S166" s="124"/>
      <c r="T166" s="124"/>
      <c r="U166" s="124"/>
      <c r="V166" s="98">
        <v>35167</v>
      </c>
      <c r="W166" s="37">
        <v>29</v>
      </c>
      <c r="X166" s="37" t="s">
        <v>948</v>
      </c>
      <c r="Y166" s="28" t="s">
        <v>72</v>
      </c>
      <c r="Z166" s="28" t="s">
        <v>73</v>
      </c>
      <c r="AA166" s="38" t="s">
        <v>74</v>
      </c>
      <c r="AB166" s="53" t="s">
        <v>184</v>
      </c>
      <c r="AC166" s="28" t="s">
        <v>1049</v>
      </c>
      <c r="AD166" s="28" t="s">
        <v>1050</v>
      </c>
      <c r="AE166" s="28"/>
      <c r="AF166" s="124"/>
      <c r="AG166" s="124"/>
      <c r="AH166" s="124"/>
      <c r="AI166" s="41" t="s">
        <v>1051</v>
      </c>
      <c r="AJ166" s="42">
        <v>16</v>
      </c>
      <c r="AK166" s="28" t="s">
        <v>650</v>
      </c>
      <c r="AL166" s="28"/>
      <c r="AM166" s="28" t="s">
        <v>650</v>
      </c>
      <c r="AN166" s="28" t="s">
        <v>253</v>
      </c>
      <c r="AO166" s="28" t="s">
        <v>80</v>
      </c>
      <c r="AP166" s="28" t="s">
        <v>81</v>
      </c>
      <c r="AQ166" s="43" t="s">
        <v>82</v>
      </c>
      <c r="AR166" s="28"/>
      <c r="AS166" s="41" t="s">
        <v>656</v>
      </c>
      <c r="AT166" s="41" t="s">
        <v>647</v>
      </c>
      <c r="AU166" s="41" t="s">
        <v>88</v>
      </c>
      <c r="AV166" s="41" t="s">
        <v>652</v>
      </c>
      <c r="AW166" s="28" t="s">
        <v>1052</v>
      </c>
      <c r="AX166" s="28" t="s">
        <v>999</v>
      </c>
      <c r="AY166" s="41" t="s">
        <v>1053</v>
      </c>
      <c r="AZ166" s="28" t="s">
        <v>90</v>
      </c>
      <c r="BA166" s="46" t="s">
        <v>91</v>
      </c>
      <c r="BB166" s="99"/>
      <c r="BC166" s="55">
        <f>IFERROR(VLOOKUP(AI166,'[1]BPJS-TENAGA-KERJA'!$B$3:$R$430,2,0),"")</f>
        <v>25130127233</v>
      </c>
      <c r="BD166" s="55" t="str">
        <f>IFERROR(VLOOKUP(C166,'[1]BPJS - KESEHATAN'!$E$3:$G$420,2,0),"")</f>
        <v/>
      </c>
      <c r="BE166" s="28" t="s">
        <v>102</v>
      </c>
      <c r="BF166" s="41" t="s">
        <v>1054</v>
      </c>
      <c r="BG166" s="50"/>
      <c r="BH166" s="37"/>
      <c r="BI166" s="10"/>
      <c r="BJ166" s="8"/>
      <c r="BK166" s="8"/>
      <c r="BL166" s="10"/>
      <c r="BM166" s="7"/>
      <c r="BN166" s="4"/>
      <c r="BO166" s="17"/>
      <c r="BP166" s="4"/>
      <c r="BQ166" s="10"/>
      <c r="BR166" s="4"/>
      <c r="BS166" s="10"/>
      <c r="BT166" s="4"/>
      <c r="BU166" s="4"/>
      <c r="BV166" s="4"/>
      <c r="BW166" s="20"/>
      <c r="BX166" s="4"/>
      <c r="BY166" s="4"/>
      <c r="BZ166" s="4"/>
      <c r="CA166" s="20"/>
      <c r="CB166" s="4"/>
      <c r="CC166" s="4"/>
      <c r="CD166" s="4"/>
    </row>
    <row r="167" spans="1:82" ht="28">
      <c r="A167" s="49" t="s">
        <v>1055</v>
      </c>
      <c r="B167" s="29" t="s">
        <v>1056</v>
      </c>
      <c r="C167" s="30" t="s">
        <v>1057</v>
      </c>
      <c r="D167" s="31" t="s">
        <v>70</v>
      </c>
      <c r="E167" s="32" t="s">
        <v>1689</v>
      </c>
      <c r="F167" s="33" t="s">
        <v>1678</v>
      </c>
      <c r="G167" s="111" t="s">
        <v>1683</v>
      </c>
      <c r="H167" s="33" t="s">
        <v>1688</v>
      </c>
      <c r="I167" s="124"/>
      <c r="J167" s="124"/>
      <c r="K167" s="124"/>
      <c r="L167" s="124"/>
      <c r="M167" s="124"/>
      <c r="N167" s="124"/>
      <c r="O167" s="98">
        <v>45926</v>
      </c>
      <c r="P167" s="98">
        <v>45926</v>
      </c>
      <c r="Q167" s="28"/>
      <c r="R167" s="124"/>
      <c r="S167" s="124"/>
      <c r="T167" s="124"/>
      <c r="U167" s="124"/>
      <c r="V167" s="98">
        <v>37980</v>
      </c>
      <c r="W167" s="37">
        <v>22</v>
      </c>
      <c r="X167" s="37" t="s">
        <v>948</v>
      </c>
      <c r="Y167" s="28" t="s">
        <v>72</v>
      </c>
      <c r="Z167" s="28" t="s">
        <v>73</v>
      </c>
      <c r="AA167" s="38" t="s">
        <v>74</v>
      </c>
      <c r="AB167" s="53" t="s">
        <v>432</v>
      </c>
      <c r="AC167" s="28" t="s">
        <v>1058</v>
      </c>
      <c r="AD167" s="28" t="s">
        <v>287</v>
      </c>
      <c r="AE167" s="28"/>
      <c r="AF167" s="124"/>
      <c r="AG167" s="124"/>
      <c r="AH167" s="124"/>
      <c r="AI167" s="41" t="s">
        <v>1059</v>
      </c>
      <c r="AJ167" s="42">
        <v>16</v>
      </c>
      <c r="AK167" s="28" t="s">
        <v>1060</v>
      </c>
      <c r="AL167" s="28"/>
      <c r="AM167" s="28" t="s">
        <v>1060</v>
      </c>
      <c r="AN167" s="28" t="s">
        <v>159</v>
      </c>
      <c r="AO167" s="28" t="s">
        <v>80</v>
      </c>
      <c r="AP167" s="28" t="s">
        <v>81</v>
      </c>
      <c r="AQ167" s="43" t="s">
        <v>82</v>
      </c>
      <c r="AR167" s="28"/>
      <c r="AS167" s="41" t="s">
        <v>1061</v>
      </c>
      <c r="AT167" s="41"/>
      <c r="AU167" s="41"/>
      <c r="AV167" s="41"/>
      <c r="AW167" s="28"/>
      <c r="AX167" s="28"/>
      <c r="AY167" s="41"/>
      <c r="AZ167" s="28" t="s">
        <v>90</v>
      </c>
      <c r="BA167" s="46" t="s">
        <v>91</v>
      </c>
      <c r="BB167" s="99"/>
      <c r="BC167" s="55">
        <f>IFERROR(VLOOKUP(AI167,'[1]BPJS-TENAGA-KERJA'!$B$3:$R$430,2,0),"")</f>
        <v>25130128322</v>
      </c>
      <c r="BD167" s="55" t="str">
        <f>IFERROR(VLOOKUP(C167,'[1]BPJS - KESEHATAN'!$E$3:$G$420,2,0),"")</f>
        <v/>
      </c>
      <c r="BE167" s="28" t="s">
        <v>102</v>
      </c>
      <c r="BF167" s="41"/>
      <c r="BG167" s="50"/>
      <c r="BH167" s="37"/>
      <c r="BI167" s="11"/>
      <c r="BJ167" s="13"/>
      <c r="BK167" s="13"/>
      <c r="BL167" s="11"/>
      <c r="BM167" s="16"/>
      <c r="BN167" s="5"/>
      <c r="BO167" s="24"/>
      <c r="BP167" s="5"/>
      <c r="BQ167" s="11"/>
      <c r="BR167" s="5"/>
      <c r="BS167" s="11"/>
      <c r="BT167" s="5"/>
      <c r="BU167" s="5"/>
      <c r="BV167" s="5"/>
      <c r="BW167" s="23"/>
      <c r="BX167" s="5"/>
      <c r="BY167" s="5"/>
      <c r="BZ167" s="5"/>
      <c r="CA167" s="23"/>
      <c r="CB167" s="5"/>
      <c r="CC167" s="5"/>
      <c r="CD167" s="5"/>
    </row>
    <row r="168" spans="1:82" ht="28">
      <c r="A168" s="49" t="s">
        <v>1062</v>
      </c>
      <c r="B168" s="29" t="s">
        <v>1063</v>
      </c>
      <c r="C168" s="30" t="s">
        <v>1064</v>
      </c>
      <c r="D168" s="31" t="s">
        <v>70</v>
      </c>
      <c r="E168" s="32" t="s">
        <v>1689</v>
      </c>
      <c r="F168" s="33" t="s">
        <v>1678</v>
      </c>
      <c r="G168" s="111" t="s">
        <v>1683</v>
      </c>
      <c r="H168" s="33" t="s">
        <v>1688</v>
      </c>
      <c r="I168" s="124"/>
      <c r="J168" s="124"/>
      <c r="K168" s="124"/>
      <c r="L168" s="124"/>
      <c r="M168" s="124"/>
      <c r="N168" s="124"/>
      <c r="O168" s="98">
        <v>45926</v>
      </c>
      <c r="P168" s="98">
        <v>45926</v>
      </c>
      <c r="Q168" s="28"/>
      <c r="R168" s="124"/>
      <c r="S168" s="124"/>
      <c r="T168" s="124"/>
      <c r="U168" s="124"/>
      <c r="V168" s="98">
        <v>34264</v>
      </c>
      <c r="W168" s="37">
        <v>32</v>
      </c>
      <c r="X168" s="37" t="s">
        <v>948</v>
      </c>
      <c r="Y168" s="28" t="s">
        <v>72</v>
      </c>
      <c r="Z168" s="28" t="s">
        <v>73</v>
      </c>
      <c r="AA168" s="38" t="s">
        <v>74</v>
      </c>
      <c r="AB168" s="53" t="s">
        <v>106</v>
      </c>
      <c r="AC168" s="28" t="s">
        <v>1065</v>
      </c>
      <c r="AD168" s="28" t="s">
        <v>123</v>
      </c>
      <c r="AE168" s="28"/>
      <c r="AF168" s="124"/>
      <c r="AG168" s="124"/>
      <c r="AH168" s="124"/>
      <c r="AI168" s="41" t="s">
        <v>1066</v>
      </c>
      <c r="AJ168" s="42">
        <v>16</v>
      </c>
      <c r="AK168" s="28" t="s">
        <v>876</v>
      </c>
      <c r="AL168" s="28"/>
      <c r="AM168" s="28" t="s">
        <v>876</v>
      </c>
      <c r="AN168" s="28" t="s">
        <v>126</v>
      </c>
      <c r="AO168" s="28" t="s">
        <v>80</v>
      </c>
      <c r="AP168" s="28" t="s">
        <v>81</v>
      </c>
      <c r="AQ168" s="43" t="s">
        <v>82</v>
      </c>
      <c r="AR168" s="80" t="s">
        <v>1067</v>
      </c>
      <c r="AS168" s="41" t="s">
        <v>1068</v>
      </c>
      <c r="AT168" s="41" t="s">
        <v>1069</v>
      </c>
      <c r="AU168" s="41" t="s">
        <v>1070</v>
      </c>
      <c r="AV168" s="41" t="s">
        <v>1068</v>
      </c>
      <c r="AW168" s="28" t="s">
        <v>1071</v>
      </c>
      <c r="AX168" s="28" t="s">
        <v>88</v>
      </c>
      <c r="AY168" s="41" t="s">
        <v>1072</v>
      </c>
      <c r="AZ168" s="28" t="s">
        <v>90</v>
      </c>
      <c r="BA168" s="46" t="s">
        <v>91</v>
      </c>
      <c r="BB168" s="99"/>
      <c r="BC168" s="55">
        <f>IFERROR(VLOOKUP(AI168,'[1]BPJS-TENAGA-KERJA'!$B$3:$R$430,2,0),"")</f>
        <v>25130128330</v>
      </c>
      <c r="BD168" s="55" t="str">
        <f>IFERROR(VLOOKUP(C168,'[1]BPJS - KESEHATAN'!$E$3:$G$420,2,0),"")</f>
        <v/>
      </c>
      <c r="BE168" s="28" t="s">
        <v>102</v>
      </c>
      <c r="BF168" s="41"/>
      <c r="BG168" s="50"/>
      <c r="BH168" s="37"/>
      <c r="BI168" s="10"/>
      <c r="BJ168" s="8"/>
      <c r="BK168" s="8"/>
      <c r="BL168" s="10"/>
      <c r="BM168" s="7"/>
      <c r="BN168" s="4"/>
      <c r="BO168" s="17"/>
      <c r="BP168" s="4"/>
      <c r="BQ168" s="10"/>
      <c r="BR168" s="4"/>
      <c r="BS168" s="10"/>
      <c r="BT168" s="4"/>
      <c r="BU168" s="4"/>
      <c r="BV168" s="4"/>
      <c r="BW168" s="20"/>
      <c r="BX168" s="4"/>
      <c r="BY168" s="4"/>
      <c r="BZ168" s="4"/>
      <c r="CA168" s="20"/>
      <c r="CB168" s="4"/>
      <c r="CC168" s="4"/>
      <c r="CD168" s="4"/>
    </row>
    <row r="169" spans="1:82" ht="28">
      <c r="A169" s="49" t="s">
        <v>1073</v>
      </c>
      <c r="B169" s="29" t="s">
        <v>1074</v>
      </c>
      <c r="C169" s="30" t="s">
        <v>1075</v>
      </c>
      <c r="D169" s="31" t="s">
        <v>70</v>
      </c>
      <c r="E169" s="32" t="s">
        <v>1689</v>
      </c>
      <c r="F169" s="33" t="s">
        <v>1678</v>
      </c>
      <c r="G169" s="111" t="s">
        <v>1683</v>
      </c>
      <c r="H169" s="33" t="s">
        <v>1688</v>
      </c>
      <c r="I169" s="124"/>
      <c r="J169" s="124"/>
      <c r="K169" s="124"/>
      <c r="L169" s="124"/>
      <c r="M169" s="124"/>
      <c r="N169" s="124"/>
      <c r="O169" s="98">
        <v>45926</v>
      </c>
      <c r="P169" s="98">
        <v>45926</v>
      </c>
      <c r="Q169" s="28"/>
      <c r="R169" s="124"/>
      <c r="S169" s="124"/>
      <c r="T169" s="124"/>
      <c r="U169" s="124"/>
      <c r="V169" s="98">
        <v>35959</v>
      </c>
      <c r="W169" s="37">
        <v>27</v>
      </c>
      <c r="X169" s="37" t="s">
        <v>948</v>
      </c>
      <c r="Y169" s="28" t="s">
        <v>72</v>
      </c>
      <c r="Z169" s="28" t="s">
        <v>73</v>
      </c>
      <c r="AA169" s="38" t="s">
        <v>74</v>
      </c>
      <c r="AB169" s="53" t="s">
        <v>184</v>
      </c>
      <c r="AC169" s="28" t="s">
        <v>1076</v>
      </c>
      <c r="AD169" s="28" t="s">
        <v>962</v>
      </c>
      <c r="AE169" s="28"/>
      <c r="AF169" s="124"/>
      <c r="AG169" s="124"/>
      <c r="AH169" s="124"/>
      <c r="AI169" s="41" t="s">
        <v>1077</v>
      </c>
      <c r="AJ169" s="42">
        <v>16</v>
      </c>
      <c r="AK169" s="28" t="s">
        <v>876</v>
      </c>
      <c r="AL169" s="28"/>
      <c r="AM169" s="28" t="s">
        <v>876</v>
      </c>
      <c r="AN169" s="28" t="s">
        <v>126</v>
      </c>
      <c r="AO169" s="28" t="s">
        <v>80</v>
      </c>
      <c r="AP169" s="28" t="s">
        <v>81</v>
      </c>
      <c r="AQ169" s="43" t="s">
        <v>82</v>
      </c>
      <c r="AR169" s="80" t="s">
        <v>1078</v>
      </c>
      <c r="AS169" s="41" t="s">
        <v>1079</v>
      </c>
      <c r="AT169" s="41" t="s">
        <v>1080</v>
      </c>
      <c r="AU169" s="41" t="s">
        <v>85</v>
      </c>
      <c r="AV169" s="41" t="s">
        <v>1081</v>
      </c>
      <c r="AW169" s="28"/>
      <c r="AX169" s="28"/>
      <c r="AY169" s="41"/>
      <c r="AZ169" s="28" t="s">
        <v>90</v>
      </c>
      <c r="BA169" s="46" t="s">
        <v>91</v>
      </c>
      <c r="BB169" s="99" t="s">
        <v>1082</v>
      </c>
      <c r="BC169" s="55" t="str">
        <f>IFERROR(VLOOKUP(AI169,'[1]BPJS-TENAGA-KERJA'!$B$3:$R$430,2,0),"")</f>
        <v/>
      </c>
      <c r="BD169" s="55" t="str">
        <f>IFERROR(VLOOKUP(C169,'[1]BPJS - KESEHATAN'!$E$3:$G$420,2,0),"")</f>
        <v/>
      </c>
      <c r="BE169" s="28" t="s">
        <v>210</v>
      </c>
      <c r="BF169" s="41" t="s">
        <v>1083</v>
      </c>
      <c r="BG169" s="50"/>
      <c r="BH169" s="37"/>
      <c r="BI169" s="10"/>
      <c r="BJ169" s="8"/>
      <c r="BK169" s="8"/>
      <c r="BL169" s="10"/>
      <c r="BM169" s="7"/>
      <c r="BN169" s="4"/>
      <c r="BO169" s="17"/>
      <c r="BP169" s="4"/>
      <c r="BQ169" s="10"/>
      <c r="BR169" s="4"/>
      <c r="BS169" s="10"/>
      <c r="BT169" s="4"/>
      <c r="BU169" s="4"/>
      <c r="BV169" s="4"/>
      <c r="BW169" s="20"/>
      <c r="BX169" s="4"/>
      <c r="BY169" s="4"/>
      <c r="BZ169" s="4"/>
      <c r="CA169" s="20"/>
      <c r="CB169" s="4"/>
      <c r="CC169" s="4"/>
      <c r="CD169" s="4"/>
    </row>
    <row r="170" spans="1:82" ht="28">
      <c r="A170" s="49" t="s">
        <v>1084</v>
      </c>
      <c r="B170" s="29" t="s">
        <v>1085</v>
      </c>
      <c r="C170" s="30" t="s">
        <v>1086</v>
      </c>
      <c r="D170" s="31" t="s">
        <v>70</v>
      </c>
      <c r="E170" s="32" t="s">
        <v>1689</v>
      </c>
      <c r="F170" s="33" t="s">
        <v>1678</v>
      </c>
      <c r="G170" s="111" t="s">
        <v>1683</v>
      </c>
      <c r="H170" s="33" t="s">
        <v>1688</v>
      </c>
      <c r="I170" s="124"/>
      <c r="J170" s="124"/>
      <c r="K170" s="124"/>
      <c r="L170" s="124"/>
      <c r="M170" s="124"/>
      <c r="N170" s="124"/>
      <c r="O170" s="98">
        <v>45926</v>
      </c>
      <c r="P170" s="98">
        <v>45926</v>
      </c>
      <c r="Q170" s="28"/>
      <c r="R170" s="124"/>
      <c r="S170" s="124"/>
      <c r="T170" s="124"/>
      <c r="U170" s="124"/>
      <c r="V170" s="98">
        <v>35676</v>
      </c>
      <c r="W170" s="37">
        <v>28</v>
      </c>
      <c r="X170" s="37" t="s">
        <v>948</v>
      </c>
      <c r="Y170" s="28" t="s">
        <v>72</v>
      </c>
      <c r="Z170" s="28" t="s">
        <v>73</v>
      </c>
      <c r="AA170" s="38" t="s">
        <v>74</v>
      </c>
      <c r="AB170" s="53" t="s">
        <v>432</v>
      </c>
      <c r="AC170" s="28" t="s">
        <v>1087</v>
      </c>
      <c r="AD170" s="28" t="s">
        <v>123</v>
      </c>
      <c r="AE170" s="28"/>
      <c r="AF170" s="124"/>
      <c r="AG170" s="124"/>
      <c r="AH170" s="124"/>
      <c r="AI170" s="41" t="s">
        <v>1088</v>
      </c>
      <c r="AJ170" s="42">
        <v>16</v>
      </c>
      <c r="AK170" s="28" t="s">
        <v>1089</v>
      </c>
      <c r="AL170" s="28"/>
      <c r="AM170" s="28" t="s">
        <v>1089</v>
      </c>
      <c r="AN170" s="28" t="s">
        <v>253</v>
      </c>
      <c r="AO170" s="28" t="s">
        <v>80</v>
      </c>
      <c r="AP170" s="28" t="s">
        <v>81</v>
      </c>
      <c r="AQ170" s="43" t="s">
        <v>82</v>
      </c>
      <c r="AR170" s="80" t="s">
        <v>1090</v>
      </c>
      <c r="AS170" s="41" t="s">
        <v>1091</v>
      </c>
      <c r="AT170" s="41" t="s">
        <v>1092</v>
      </c>
      <c r="AU170" s="41" t="s">
        <v>88</v>
      </c>
      <c r="AV170" s="41" t="s">
        <v>1093</v>
      </c>
      <c r="AW170" s="28" t="s">
        <v>1094</v>
      </c>
      <c r="AX170" s="28" t="s">
        <v>999</v>
      </c>
      <c r="AY170" s="41" t="s">
        <v>1095</v>
      </c>
      <c r="AZ170" s="28" t="s">
        <v>90</v>
      </c>
      <c r="BA170" s="46" t="s">
        <v>91</v>
      </c>
      <c r="BB170" s="99"/>
      <c r="BC170" s="55">
        <f>IFERROR(VLOOKUP(AI170,'[1]BPJS-TENAGA-KERJA'!$B$3:$R$430,2,0),"")</f>
        <v>25130128272</v>
      </c>
      <c r="BD170" s="55" t="str">
        <f>IFERROR(VLOOKUP(C170,'[1]BPJS - KESEHATAN'!$E$3:$G$420,2,0),"")</f>
        <v/>
      </c>
      <c r="BE170" s="28" t="s">
        <v>102</v>
      </c>
      <c r="BF170" s="41" t="s">
        <v>1096</v>
      </c>
      <c r="BG170" s="50"/>
      <c r="BH170" s="37"/>
      <c r="BI170" s="10"/>
      <c r="BJ170" s="8"/>
      <c r="BK170" s="8"/>
      <c r="BL170" s="10"/>
      <c r="BM170" s="7"/>
      <c r="BN170" s="4"/>
      <c r="BO170" s="17"/>
      <c r="BP170" s="4"/>
      <c r="BQ170" s="10"/>
      <c r="BR170" s="4"/>
      <c r="BS170" s="10"/>
      <c r="BT170" s="4"/>
      <c r="BU170" s="4"/>
      <c r="BV170" s="4"/>
      <c r="BW170" s="20"/>
      <c r="BX170" s="4"/>
      <c r="BY170" s="4"/>
      <c r="BZ170" s="4"/>
      <c r="CA170" s="20"/>
      <c r="CB170" s="4"/>
      <c r="CC170" s="4"/>
      <c r="CD170" s="4"/>
    </row>
    <row r="171" spans="1:82" ht="28">
      <c r="A171" s="49" t="s">
        <v>1097</v>
      </c>
      <c r="B171" s="29" t="s">
        <v>1098</v>
      </c>
      <c r="C171" s="30" t="s">
        <v>137</v>
      </c>
      <c r="D171" s="31" t="s">
        <v>70</v>
      </c>
      <c r="E171" s="32" t="s">
        <v>1689</v>
      </c>
      <c r="F171" s="33" t="s">
        <v>1678</v>
      </c>
      <c r="G171" s="111" t="s">
        <v>1683</v>
      </c>
      <c r="H171" s="33" t="s">
        <v>1688</v>
      </c>
      <c r="I171" s="124"/>
      <c r="J171" s="124"/>
      <c r="K171" s="124"/>
      <c r="L171" s="124"/>
      <c r="M171" s="124"/>
      <c r="N171" s="124"/>
      <c r="O171" s="98">
        <v>45926</v>
      </c>
      <c r="P171" s="98">
        <v>45926</v>
      </c>
      <c r="Q171" s="28"/>
      <c r="R171" s="124"/>
      <c r="S171" s="124"/>
      <c r="T171" s="124"/>
      <c r="U171" s="124"/>
      <c r="V171" s="98">
        <v>38309</v>
      </c>
      <c r="W171" s="37">
        <v>21</v>
      </c>
      <c r="X171" s="37" t="s">
        <v>948</v>
      </c>
      <c r="Y171" s="28" t="s">
        <v>72</v>
      </c>
      <c r="Z171" s="28" t="s">
        <v>73</v>
      </c>
      <c r="AA171" s="38" t="s">
        <v>74</v>
      </c>
      <c r="AB171" s="53" t="s">
        <v>184</v>
      </c>
      <c r="AC171" s="28" t="s">
        <v>1099</v>
      </c>
      <c r="AD171" s="28" t="s">
        <v>1050</v>
      </c>
      <c r="AE171" s="28"/>
      <c r="AF171" s="124"/>
      <c r="AG171" s="124"/>
      <c r="AH171" s="124"/>
      <c r="AI171" s="41" t="s">
        <v>1100</v>
      </c>
      <c r="AJ171" s="42">
        <v>16</v>
      </c>
      <c r="AK171" s="28" t="s">
        <v>1101</v>
      </c>
      <c r="AL171" s="28"/>
      <c r="AM171" s="28" t="s">
        <v>1101</v>
      </c>
      <c r="AN171" s="28" t="s">
        <v>1102</v>
      </c>
      <c r="AO171" s="28" t="s">
        <v>80</v>
      </c>
      <c r="AP171" s="28" t="s">
        <v>81</v>
      </c>
      <c r="AQ171" s="43" t="s">
        <v>82</v>
      </c>
      <c r="AR171" s="28"/>
      <c r="AS171" s="41" t="s">
        <v>1103</v>
      </c>
      <c r="AT171" s="41" t="s">
        <v>1104</v>
      </c>
      <c r="AU171" s="41" t="s">
        <v>293</v>
      </c>
      <c r="AV171" s="41" t="s">
        <v>1105</v>
      </c>
      <c r="AW171" s="28" t="s">
        <v>1106</v>
      </c>
      <c r="AX171" s="28" t="s">
        <v>344</v>
      </c>
      <c r="AY171" s="41" t="s">
        <v>1107</v>
      </c>
      <c r="AZ171" s="28" t="s">
        <v>90</v>
      </c>
      <c r="BA171" s="46" t="s">
        <v>91</v>
      </c>
      <c r="BB171" s="99"/>
      <c r="BC171" s="55" t="str">
        <f>IFERROR(VLOOKUP(AI171,'[1]BPJS-TENAGA-KERJA'!$B$3:$R$430,2,0),"")</f>
        <v/>
      </c>
      <c r="BD171" s="55" t="str">
        <f>IFERROR(VLOOKUP(C171,'[1]BPJS - KESEHATAN'!$E$3:$G$420,2,0),"")</f>
        <v/>
      </c>
      <c r="BE171" s="28" t="s">
        <v>102</v>
      </c>
      <c r="BF171" s="41" t="s">
        <v>1108</v>
      </c>
      <c r="BG171" s="50"/>
      <c r="BH171" s="37"/>
      <c r="BI171" s="10"/>
      <c r="BJ171" s="8"/>
      <c r="BK171" s="8"/>
      <c r="BL171" s="10"/>
      <c r="BM171" s="7"/>
      <c r="BN171" s="4"/>
      <c r="BO171" s="17"/>
      <c r="BP171" s="4"/>
      <c r="BQ171" s="10"/>
      <c r="BR171" s="4"/>
      <c r="BS171" s="10"/>
      <c r="BT171" s="4"/>
      <c r="BU171" s="4"/>
      <c r="BV171" s="4"/>
      <c r="BW171" s="20"/>
      <c r="BX171" s="4"/>
      <c r="BY171" s="4"/>
      <c r="BZ171" s="4"/>
      <c r="CA171" s="20"/>
      <c r="CB171" s="4"/>
      <c r="CC171" s="4"/>
      <c r="CD171" s="4"/>
    </row>
    <row r="172" spans="1:82" ht="28">
      <c r="A172" s="49" t="s">
        <v>1109</v>
      </c>
      <c r="B172" s="29" t="s">
        <v>1110</v>
      </c>
      <c r="C172" s="30" t="s">
        <v>1111</v>
      </c>
      <c r="D172" s="31" t="s">
        <v>70</v>
      </c>
      <c r="E172" s="32" t="s">
        <v>1689</v>
      </c>
      <c r="F172" s="33" t="s">
        <v>1678</v>
      </c>
      <c r="G172" s="111" t="s">
        <v>1683</v>
      </c>
      <c r="H172" s="33" t="s">
        <v>1688</v>
      </c>
      <c r="I172" s="124"/>
      <c r="J172" s="124"/>
      <c r="K172" s="124"/>
      <c r="L172" s="124"/>
      <c r="M172" s="124"/>
      <c r="N172" s="124"/>
      <c r="O172" s="98">
        <v>45926</v>
      </c>
      <c r="P172" s="98">
        <v>45926</v>
      </c>
      <c r="Q172" s="28"/>
      <c r="R172" s="124"/>
      <c r="S172" s="124"/>
      <c r="T172" s="124"/>
      <c r="U172" s="124"/>
      <c r="V172" s="98">
        <v>28926</v>
      </c>
      <c r="W172" s="37">
        <v>46</v>
      </c>
      <c r="X172" s="37" t="s">
        <v>948</v>
      </c>
      <c r="Y172" s="28" t="s">
        <v>72</v>
      </c>
      <c r="Z172" s="28" t="s">
        <v>73</v>
      </c>
      <c r="AA172" s="38" t="s">
        <v>74</v>
      </c>
      <c r="AB172" s="53" t="s">
        <v>106</v>
      </c>
      <c r="AC172" s="28" t="s">
        <v>1112</v>
      </c>
      <c r="AD172" s="28" t="s">
        <v>123</v>
      </c>
      <c r="AE172" s="28"/>
      <c r="AF172" s="124"/>
      <c r="AG172" s="124"/>
      <c r="AH172" s="124"/>
      <c r="AI172" s="41" t="s">
        <v>1113</v>
      </c>
      <c r="AJ172" s="42">
        <v>16</v>
      </c>
      <c r="AK172" s="28" t="s">
        <v>1114</v>
      </c>
      <c r="AL172" s="28"/>
      <c r="AM172" s="28" t="s">
        <v>1114</v>
      </c>
      <c r="AN172" s="28" t="s">
        <v>126</v>
      </c>
      <c r="AO172" s="28" t="s">
        <v>80</v>
      </c>
      <c r="AP172" s="28" t="s">
        <v>81</v>
      </c>
      <c r="AQ172" s="43" t="s">
        <v>82</v>
      </c>
      <c r="AR172" s="80" t="s">
        <v>1115</v>
      </c>
      <c r="AS172" s="41" t="s">
        <v>1116</v>
      </c>
      <c r="AT172" s="41" t="s">
        <v>1117</v>
      </c>
      <c r="AU172" s="41" t="s">
        <v>88</v>
      </c>
      <c r="AV172" s="41" t="s">
        <v>1118</v>
      </c>
      <c r="AW172" s="28" t="s">
        <v>1119</v>
      </c>
      <c r="AX172" s="28" t="s">
        <v>85</v>
      </c>
      <c r="AY172" s="41" t="s">
        <v>1120</v>
      </c>
      <c r="AZ172" s="28" t="s">
        <v>90</v>
      </c>
      <c r="BA172" s="46" t="s">
        <v>91</v>
      </c>
      <c r="BB172" s="99"/>
      <c r="BC172" s="55">
        <f>IFERROR(VLOOKUP(AI172,'[1]BPJS-TENAGA-KERJA'!$B$3:$R$430,2,0),"")</f>
        <v>25130127779</v>
      </c>
      <c r="BD172" s="55" t="str">
        <f>IFERROR(VLOOKUP(C172,'[1]BPJS - KESEHATAN'!$E$3:$G$420,2,0),"")</f>
        <v/>
      </c>
      <c r="BE172" s="28" t="s">
        <v>102</v>
      </c>
      <c r="BF172" s="41" t="s">
        <v>1121</v>
      </c>
      <c r="BG172" s="50"/>
      <c r="BH172" s="37"/>
      <c r="BI172" s="10"/>
      <c r="BJ172" s="8"/>
      <c r="BK172" s="8"/>
      <c r="BL172" s="10"/>
      <c r="BM172" s="7"/>
      <c r="BN172" s="4"/>
      <c r="BO172" s="17"/>
      <c r="BP172" s="4"/>
      <c r="BQ172" s="10"/>
      <c r="BR172" s="4"/>
      <c r="BS172" s="10"/>
      <c r="BT172" s="4"/>
      <c r="BU172" s="4"/>
      <c r="BV172" s="4"/>
      <c r="BW172" s="20"/>
      <c r="BX172" s="4"/>
      <c r="BY172" s="4"/>
      <c r="BZ172" s="4"/>
      <c r="CA172" s="20"/>
      <c r="CB172" s="4"/>
      <c r="CC172" s="4"/>
      <c r="CD172" s="4"/>
    </row>
    <row r="173" spans="1:82" ht="28">
      <c r="A173" s="49" t="s">
        <v>1122</v>
      </c>
      <c r="B173" s="29" t="s">
        <v>1123</v>
      </c>
      <c r="C173" s="30" t="s">
        <v>1124</v>
      </c>
      <c r="D173" s="31" t="s">
        <v>70</v>
      </c>
      <c r="E173" s="32" t="s">
        <v>1689</v>
      </c>
      <c r="F173" s="33" t="s">
        <v>1678</v>
      </c>
      <c r="G173" s="111" t="s">
        <v>1683</v>
      </c>
      <c r="H173" s="33" t="s">
        <v>1688</v>
      </c>
      <c r="I173" s="124"/>
      <c r="J173" s="124"/>
      <c r="K173" s="124"/>
      <c r="L173" s="124"/>
      <c r="M173" s="124"/>
      <c r="N173" s="124"/>
      <c r="O173" s="98">
        <v>45926</v>
      </c>
      <c r="P173" s="98">
        <v>45926</v>
      </c>
      <c r="Q173" s="28"/>
      <c r="R173" s="124"/>
      <c r="S173" s="124"/>
      <c r="T173" s="124"/>
      <c r="U173" s="124"/>
      <c r="V173" s="98">
        <v>36142</v>
      </c>
      <c r="W173" s="37">
        <v>27</v>
      </c>
      <c r="X173" s="37" t="s">
        <v>948</v>
      </c>
      <c r="Y173" s="28" t="s">
        <v>72</v>
      </c>
      <c r="Z173" s="28" t="s">
        <v>73</v>
      </c>
      <c r="AA173" s="38" t="s">
        <v>74</v>
      </c>
      <c r="AB173" s="53" t="s">
        <v>432</v>
      </c>
      <c r="AC173" s="28" t="s">
        <v>1125</v>
      </c>
      <c r="AD173" s="28" t="s">
        <v>287</v>
      </c>
      <c r="AE173" s="28"/>
      <c r="AF173" s="124"/>
      <c r="AG173" s="124"/>
      <c r="AH173" s="124"/>
      <c r="AI173" s="41" t="s">
        <v>1126</v>
      </c>
      <c r="AJ173" s="42">
        <v>16</v>
      </c>
      <c r="AK173" s="28" t="s">
        <v>876</v>
      </c>
      <c r="AL173" s="28"/>
      <c r="AM173" s="28" t="s">
        <v>876</v>
      </c>
      <c r="AN173" s="28" t="s">
        <v>126</v>
      </c>
      <c r="AO173" s="28" t="s">
        <v>80</v>
      </c>
      <c r="AP173" s="28" t="s">
        <v>81</v>
      </c>
      <c r="AQ173" s="43" t="s">
        <v>82</v>
      </c>
      <c r="AR173" s="80" t="s">
        <v>1127</v>
      </c>
      <c r="AS173" s="41" t="s">
        <v>1128</v>
      </c>
      <c r="AT173" s="41" t="s">
        <v>1129</v>
      </c>
      <c r="AU173" s="41" t="s">
        <v>85</v>
      </c>
      <c r="AV173" s="41" t="s">
        <v>1130</v>
      </c>
      <c r="AW173" s="28" t="s">
        <v>1131</v>
      </c>
      <c r="AX173" s="28" t="s">
        <v>293</v>
      </c>
      <c r="AY173" s="41" t="s">
        <v>1132</v>
      </c>
      <c r="AZ173" s="28" t="s">
        <v>90</v>
      </c>
      <c r="BA173" s="46" t="s">
        <v>91</v>
      </c>
      <c r="BB173" s="99"/>
      <c r="BC173" s="55">
        <f>IFERROR(VLOOKUP(AI173,'[1]BPJS-TENAGA-KERJA'!$B$3:$R$430,2,0),"")</f>
        <v>25130128314</v>
      </c>
      <c r="BD173" s="55" t="str">
        <f>IFERROR(VLOOKUP(C173,'[1]BPJS - KESEHATAN'!$E$3:$G$420,2,0),"")</f>
        <v/>
      </c>
      <c r="BE173" s="28" t="s">
        <v>167</v>
      </c>
      <c r="BF173" s="41" t="s">
        <v>1133</v>
      </c>
      <c r="BG173" s="50"/>
      <c r="BH173" s="37"/>
      <c r="BI173" s="10"/>
      <c r="BJ173" s="8"/>
      <c r="BK173" s="8"/>
      <c r="BL173" s="10"/>
      <c r="BM173" s="7"/>
      <c r="BN173" s="4"/>
      <c r="BO173" s="17"/>
      <c r="BP173" s="4"/>
      <c r="BQ173" s="10"/>
      <c r="BR173" s="4"/>
      <c r="BS173" s="10"/>
      <c r="BT173" s="4"/>
      <c r="BU173" s="4"/>
      <c r="BV173" s="4"/>
      <c r="BW173" s="20"/>
      <c r="BX173" s="4"/>
      <c r="BY173" s="4"/>
      <c r="BZ173" s="4"/>
      <c r="CA173" s="20"/>
      <c r="CB173" s="4"/>
      <c r="CC173" s="4"/>
      <c r="CD173" s="4"/>
    </row>
    <row r="174" spans="1:82" ht="28">
      <c r="A174" s="28">
        <v>1</v>
      </c>
      <c r="B174" s="29" t="s">
        <v>384</v>
      </c>
      <c r="C174" s="34" t="s">
        <v>385</v>
      </c>
      <c r="D174" s="31" t="s">
        <v>70</v>
      </c>
      <c r="E174" s="32" t="s">
        <v>1689</v>
      </c>
      <c r="F174" s="33" t="s">
        <v>1678</v>
      </c>
      <c r="G174" s="33" t="s">
        <v>1684</v>
      </c>
      <c r="H174" s="74" t="s">
        <v>386</v>
      </c>
      <c r="I174" s="124"/>
      <c r="J174" s="124"/>
      <c r="K174" s="124"/>
      <c r="L174" s="124"/>
      <c r="M174" s="124"/>
      <c r="N174" s="124"/>
      <c r="O174" s="35">
        <v>45738</v>
      </c>
      <c r="P174" s="35">
        <v>45738</v>
      </c>
      <c r="Q174" s="36"/>
      <c r="R174" s="124"/>
      <c r="S174" s="124"/>
      <c r="T174" s="124"/>
      <c r="U174" s="124"/>
      <c r="V174" s="35">
        <v>33206</v>
      </c>
      <c r="W174" s="37">
        <v>34</v>
      </c>
      <c r="X174" s="37" t="s">
        <v>71</v>
      </c>
      <c r="Y174" s="28" t="s">
        <v>72</v>
      </c>
      <c r="Z174" s="28" t="s">
        <v>73</v>
      </c>
      <c r="AA174" s="38" t="s">
        <v>74</v>
      </c>
      <c r="AB174" s="39" t="s">
        <v>106</v>
      </c>
      <c r="AC174" s="36" t="s">
        <v>258</v>
      </c>
      <c r="AD174" s="36" t="s">
        <v>123</v>
      </c>
      <c r="AE174" s="40"/>
      <c r="AF174" s="124"/>
      <c r="AG174" s="124"/>
      <c r="AH174" s="124"/>
      <c r="AI174" s="41" t="s">
        <v>387</v>
      </c>
      <c r="AJ174" s="42">
        <v>16</v>
      </c>
      <c r="AK174" s="36" t="s">
        <v>388</v>
      </c>
      <c r="AL174" s="40"/>
      <c r="AM174" s="36" t="s">
        <v>388</v>
      </c>
      <c r="AN174" s="36" t="s">
        <v>111</v>
      </c>
      <c r="AO174" s="28" t="s">
        <v>80</v>
      </c>
      <c r="AP174" s="28" t="s">
        <v>81</v>
      </c>
      <c r="AQ174" s="43" t="s">
        <v>82</v>
      </c>
      <c r="AR174" s="36"/>
      <c r="AS174" s="44" t="s">
        <v>389</v>
      </c>
      <c r="AT174" s="45" t="s">
        <v>390</v>
      </c>
      <c r="AU174" s="45" t="s">
        <v>85</v>
      </c>
      <c r="AV174" s="44" t="s">
        <v>391</v>
      </c>
      <c r="AW174" s="40" t="s">
        <v>392</v>
      </c>
      <c r="AX174" s="40" t="s">
        <v>88</v>
      </c>
      <c r="AY174" s="44" t="s">
        <v>393</v>
      </c>
      <c r="AZ174" s="28" t="s">
        <v>90</v>
      </c>
      <c r="BA174" s="46" t="s">
        <v>91</v>
      </c>
      <c r="BB174" s="47"/>
      <c r="BC174" s="48" t="str">
        <f>IFERROR(VLOOKUP(AI174,'[1]BPJS-TENAGA-KERJA'!$B$3:$R$430,2,0),"")</f>
        <v/>
      </c>
      <c r="BD174" s="48" t="str">
        <f>IFERROR(VLOOKUP(C174,'[1]BPJS - KESEHATAN'!$E$3:$G$420,2,0),"")</f>
        <v>0003631079777</v>
      </c>
      <c r="BE174" s="36" t="s">
        <v>167</v>
      </c>
      <c r="BF174" s="44"/>
      <c r="BG174" s="65"/>
      <c r="BH174" s="83"/>
      <c r="BI174" s="83"/>
      <c r="BJ174" s="88"/>
      <c r="BK174" s="83"/>
      <c r="BL174" s="83"/>
      <c r="BM174" s="93"/>
      <c r="BN174" s="93"/>
      <c r="BO174" s="93"/>
      <c r="BP174" s="40"/>
      <c r="BQ174" s="40" t="s">
        <v>117</v>
      </c>
      <c r="BR174" s="40" t="s">
        <v>117</v>
      </c>
      <c r="BS174" s="4"/>
      <c r="BT174" s="4"/>
      <c r="BU174" s="19"/>
      <c r="BV174" s="19"/>
      <c r="BW174" s="20"/>
      <c r="BX174" s="4"/>
      <c r="BY174" s="4"/>
      <c r="BZ174" s="4"/>
      <c r="CA174" s="20"/>
      <c r="CB174" s="4"/>
      <c r="CC174" s="4"/>
      <c r="CD174" s="4"/>
    </row>
    <row r="175" spans="1:82" ht="28">
      <c r="A175" s="28">
        <v>2</v>
      </c>
      <c r="B175" s="29" t="s">
        <v>394</v>
      </c>
      <c r="C175" s="34" t="s">
        <v>395</v>
      </c>
      <c r="D175" s="31" t="s">
        <v>70</v>
      </c>
      <c r="E175" s="32" t="s">
        <v>1689</v>
      </c>
      <c r="F175" s="33" t="s">
        <v>1678</v>
      </c>
      <c r="G175" s="33" t="s">
        <v>1684</v>
      </c>
      <c r="H175" s="74" t="s">
        <v>386</v>
      </c>
      <c r="I175" s="124"/>
      <c r="J175" s="124"/>
      <c r="K175" s="124"/>
      <c r="L175" s="124"/>
      <c r="M175" s="124"/>
      <c r="N175" s="124"/>
      <c r="O175" s="35">
        <v>45738</v>
      </c>
      <c r="P175" s="35">
        <v>45738</v>
      </c>
      <c r="Q175" s="36"/>
      <c r="R175" s="124"/>
      <c r="S175" s="124"/>
      <c r="T175" s="124"/>
      <c r="U175" s="124"/>
      <c r="V175" s="35">
        <v>33232</v>
      </c>
      <c r="W175" s="37">
        <v>34</v>
      </c>
      <c r="X175" s="37" t="s">
        <v>71</v>
      </c>
      <c r="Y175" s="28" t="s">
        <v>72</v>
      </c>
      <c r="Z175" s="28" t="s">
        <v>73</v>
      </c>
      <c r="AA175" s="38" t="s">
        <v>74</v>
      </c>
      <c r="AB175" s="39" t="s">
        <v>184</v>
      </c>
      <c r="AC175" s="36" t="s">
        <v>396</v>
      </c>
      <c r="AD175" s="36" t="s">
        <v>397</v>
      </c>
      <c r="AE175" s="40"/>
      <c r="AF175" s="124"/>
      <c r="AG175" s="124"/>
      <c r="AH175" s="124"/>
      <c r="AI175" s="41" t="s">
        <v>398</v>
      </c>
      <c r="AJ175" s="42">
        <v>16</v>
      </c>
      <c r="AK175" s="36" t="s">
        <v>173</v>
      </c>
      <c r="AL175" s="40"/>
      <c r="AM175" s="36" t="s">
        <v>173</v>
      </c>
      <c r="AN175" s="36" t="s">
        <v>111</v>
      </c>
      <c r="AO175" s="28" t="s">
        <v>80</v>
      </c>
      <c r="AP175" s="28" t="s">
        <v>81</v>
      </c>
      <c r="AQ175" s="43" t="s">
        <v>82</v>
      </c>
      <c r="AR175" s="84" t="s">
        <v>399</v>
      </c>
      <c r="AS175" s="44" t="s">
        <v>400</v>
      </c>
      <c r="AT175" s="45" t="s">
        <v>401</v>
      </c>
      <c r="AU175" s="45" t="s">
        <v>88</v>
      </c>
      <c r="AV175" s="44" t="s">
        <v>402</v>
      </c>
      <c r="AW175" s="40" t="s">
        <v>403</v>
      </c>
      <c r="AX175" s="40" t="s">
        <v>88</v>
      </c>
      <c r="AY175" s="44" t="s">
        <v>404</v>
      </c>
      <c r="AZ175" s="28" t="s">
        <v>90</v>
      </c>
      <c r="BA175" s="46" t="s">
        <v>91</v>
      </c>
      <c r="BB175" s="47"/>
      <c r="BC175" s="48">
        <f>IFERROR(VLOOKUP(AI175,'[1]BPJS-TENAGA-KERJA'!$B$3:$R$430,2,0),"")</f>
        <v>25041380756</v>
      </c>
      <c r="BD175" s="48" t="str">
        <f>IFERROR(VLOOKUP(C175,'[1]BPJS - KESEHATAN'!$E$3:$G$420,2,0),"")</f>
        <v/>
      </c>
      <c r="BE175" s="36" t="s">
        <v>116</v>
      </c>
      <c r="BF175" s="44" t="s">
        <v>405</v>
      </c>
      <c r="BG175" s="65"/>
      <c r="BH175" s="83"/>
      <c r="BI175" s="83"/>
      <c r="BJ175" s="88"/>
      <c r="BK175" s="83"/>
      <c r="BL175" s="83"/>
      <c r="BM175" s="93"/>
      <c r="BN175" s="93"/>
      <c r="BO175" s="93"/>
      <c r="BP175" s="40"/>
      <c r="BQ175" s="40" t="s">
        <v>117</v>
      </c>
      <c r="BR175" s="40" t="s">
        <v>117</v>
      </c>
      <c r="BS175" s="4"/>
      <c r="BT175" s="4"/>
      <c r="BU175" s="19"/>
      <c r="BV175" s="19"/>
      <c r="BW175" s="20"/>
      <c r="BX175" s="4"/>
      <c r="BY175" s="4"/>
      <c r="BZ175" s="4"/>
      <c r="CA175" s="20"/>
      <c r="CB175" s="4"/>
      <c r="CC175" s="4"/>
      <c r="CD175" s="4"/>
    </row>
    <row r="176" spans="1:82" ht="28">
      <c r="A176" s="28">
        <v>3</v>
      </c>
      <c r="B176" s="29" t="s">
        <v>406</v>
      </c>
      <c r="C176" s="34" t="s">
        <v>407</v>
      </c>
      <c r="D176" s="31" t="s">
        <v>70</v>
      </c>
      <c r="E176" s="32" t="s">
        <v>1689</v>
      </c>
      <c r="F176" s="33" t="s">
        <v>1678</v>
      </c>
      <c r="G176" s="33" t="s">
        <v>1684</v>
      </c>
      <c r="H176" s="74" t="s">
        <v>386</v>
      </c>
      <c r="I176" s="124"/>
      <c r="J176" s="124"/>
      <c r="K176" s="124"/>
      <c r="L176" s="124"/>
      <c r="M176" s="124"/>
      <c r="N176" s="124"/>
      <c r="O176" s="35">
        <v>45738</v>
      </c>
      <c r="P176" s="35">
        <v>45738</v>
      </c>
      <c r="Q176" s="36"/>
      <c r="R176" s="124"/>
      <c r="S176" s="124"/>
      <c r="T176" s="124"/>
      <c r="U176" s="124"/>
      <c r="V176" s="35">
        <v>35751</v>
      </c>
      <c r="W176" s="37">
        <v>27</v>
      </c>
      <c r="X176" s="37" t="s">
        <v>96</v>
      </c>
      <c r="Y176" s="28" t="s">
        <v>72</v>
      </c>
      <c r="Z176" s="28" t="s">
        <v>73</v>
      </c>
      <c r="AA176" s="38" t="s">
        <v>74</v>
      </c>
      <c r="AB176" s="39" t="s">
        <v>75</v>
      </c>
      <c r="AC176" s="36" t="s">
        <v>408</v>
      </c>
      <c r="AD176" s="36" t="s">
        <v>409</v>
      </c>
      <c r="AE176" s="40"/>
      <c r="AF176" s="124"/>
      <c r="AG176" s="124"/>
      <c r="AH176" s="124"/>
      <c r="AI176" s="41" t="s">
        <v>410</v>
      </c>
      <c r="AJ176" s="42">
        <v>16</v>
      </c>
      <c r="AK176" s="36" t="s">
        <v>411</v>
      </c>
      <c r="AL176" s="40"/>
      <c r="AM176" s="36" t="s">
        <v>411</v>
      </c>
      <c r="AN176" s="36" t="s">
        <v>80</v>
      </c>
      <c r="AO176" s="28" t="s">
        <v>80</v>
      </c>
      <c r="AP176" s="28" t="s">
        <v>81</v>
      </c>
      <c r="AQ176" s="43" t="s">
        <v>82</v>
      </c>
      <c r="AR176" s="36"/>
      <c r="AS176" s="44" t="s">
        <v>412</v>
      </c>
      <c r="AT176" s="45"/>
      <c r="AU176" s="45"/>
      <c r="AV176" s="44"/>
      <c r="AW176" s="40"/>
      <c r="AX176" s="40"/>
      <c r="AY176" s="44"/>
      <c r="AZ176" s="28" t="s">
        <v>90</v>
      </c>
      <c r="BA176" s="46" t="s">
        <v>91</v>
      </c>
      <c r="BB176" s="47"/>
      <c r="BC176" s="48">
        <f>IFERROR(VLOOKUP(AI176,'[1]BPJS-TENAGA-KERJA'!$B$3:$R$430,2,0),"")</f>
        <v>25065370428</v>
      </c>
      <c r="BD176" s="48" t="str">
        <f>IFERROR(VLOOKUP(C176,'[1]BPJS - KESEHATAN'!$E$3:$G$420,2,0),"")</f>
        <v>0003579730817</v>
      </c>
      <c r="BE176" s="36" t="s">
        <v>102</v>
      </c>
      <c r="BF176" s="44"/>
      <c r="BG176" s="65"/>
      <c r="BH176" s="83"/>
      <c r="BI176" s="83"/>
      <c r="BJ176" s="88"/>
      <c r="BK176" s="83"/>
      <c r="BL176" s="83"/>
      <c r="BM176" s="93"/>
      <c r="BN176" s="93"/>
      <c r="BO176" s="93"/>
      <c r="BP176" s="40"/>
      <c r="BQ176" s="40" t="s">
        <v>117</v>
      </c>
      <c r="BR176" s="40" t="s">
        <v>117</v>
      </c>
      <c r="BS176" s="4"/>
      <c r="BT176" s="4"/>
      <c r="BU176" s="19"/>
      <c r="BV176" s="19"/>
      <c r="BW176" s="20"/>
      <c r="BX176" s="4"/>
      <c r="BY176" s="4"/>
      <c r="BZ176" s="4"/>
      <c r="CA176" s="20"/>
      <c r="CB176" s="4"/>
      <c r="CC176" s="4"/>
      <c r="CD176" s="4"/>
    </row>
    <row r="177" spans="1:82" ht="28">
      <c r="A177" s="28">
        <v>4</v>
      </c>
      <c r="B177" s="29" t="s">
        <v>413</v>
      </c>
      <c r="C177" s="34" t="s">
        <v>414</v>
      </c>
      <c r="D177" s="31" t="s">
        <v>70</v>
      </c>
      <c r="E177" s="32" t="s">
        <v>1689</v>
      </c>
      <c r="F177" s="33" t="s">
        <v>1678</v>
      </c>
      <c r="G177" s="33" t="s">
        <v>1684</v>
      </c>
      <c r="H177" s="74" t="s">
        <v>386</v>
      </c>
      <c r="I177" s="124"/>
      <c r="J177" s="124"/>
      <c r="K177" s="124"/>
      <c r="L177" s="124"/>
      <c r="M177" s="124"/>
      <c r="N177" s="124"/>
      <c r="O177" s="35">
        <v>45769</v>
      </c>
      <c r="P177" s="35">
        <v>45769</v>
      </c>
      <c r="Q177" s="36"/>
      <c r="R177" s="124"/>
      <c r="S177" s="124"/>
      <c r="T177" s="124"/>
      <c r="U177" s="124"/>
      <c r="V177" s="35">
        <v>37850</v>
      </c>
      <c r="W177" s="37">
        <v>22</v>
      </c>
      <c r="X177" s="37" t="s">
        <v>96</v>
      </c>
      <c r="Y177" s="28" t="s">
        <v>72</v>
      </c>
      <c r="Z177" s="28" t="s">
        <v>73</v>
      </c>
      <c r="AA177" s="38" t="s">
        <v>74</v>
      </c>
      <c r="AB177" s="39" t="s">
        <v>106</v>
      </c>
      <c r="AC177" s="36" t="s">
        <v>316</v>
      </c>
      <c r="AD177" s="36" t="s">
        <v>287</v>
      </c>
      <c r="AE177" s="40"/>
      <c r="AF177" s="124"/>
      <c r="AG177" s="124"/>
      <c r="AH177" s="124"/>
      <c r="AI177" s="41" t="s">
        <v>415</v>
      </c>
      <c r="AJ177" s="42">
        <v>16</v>
      </c>
      <c r="AK177" s="36" t="s">
        <v>289</v>
      </c>
      <c r="AL177" s="40"/>
      <c r="AM177" s="36" t="s">
        <v>289</v>
      </c>
      <c r="AN177" s="36" t="s">
        <v>253</v>
      </c>
      <c r="AO177" s="28" t="s">
        <v>80</v>
      </c>
      <c r="AP177" s="28" t="s">
        <v>81</v>
      </c>
      <c r="AQ177" s="43" t="s">
        <v>82</v>
      </c>
      <c r="AR177" s="36"/>
      <c r="AS177" s="44" t="s">
        <v>416</v>
      </c>
      <c r="AT177" s="45"/>
      <c r="AU177" s="45"/>
      <c r="AV177" s="44"/>
      <c r="AW177" s="40"/>
      <c r="AX177" s="40"/>
      <c r="AY177" s="44"/>
      <c r="AZ177" s="28" t="s">
        <v>90</v>
      </c>
      <c r="BA177" s="46" t="s">
        <v>91</v>
      </c>
      <c r="BB177" s="47"/>
      <c r="BC177" s="48">
        <f>IFERROR(VLOOKUP(AI177,'[1]BPJS-TENAGA-KERJA'!$B$3:$R$430,2,0),"")</f>
        <v>25065370527</v>
      </c>
      <c r="BD177" s="48" t="str">
        <f>IFERROR(VLOOKUP(C177,'[1]BPJS - KESEHATAN'!$E$3:$G$420,2,0),"")</f>
        <v/>
      </c>
      <c r="BE177" s="36" t="s">
        <v>102</v>
      </c>
      <c r="BF177" s="44"/>
      <c r="BG177" s="65"/>
      <c r="BH177" s="83"/>
      <c r="BI177" s="83"/>
      <c r="BJ177" s="88"/>
      <c r="BK177" s="83"/>
      <c r="BL177" s="83"/>
      <c r="BM177" s="93"/>
      <c r="BN177" s="93"/>
      <c r="BO177" s="93"/>
      <c r="BP177" s="40"/>
      <c r="BQ177" s="40" t="s">
        <v>117</v>
      </c>
      <c r="BR177" s="40" t="s">
        <v>117</v>
      </c>
      <c r="BS177" s="4"/>
      <c r="BT177" s="4"/>
      <c r="BU177" s="19"/>
      <c r="BV177" s="19"/>
      <c r="BW177" s="20"/>
      <c r="BX177" s="4"/>
      <c r="BY177" s="4"/>
      <c r="BZ177" s="4"/>
      <c r="CA177" s="20"/>
      <c r="CB177" s="4"/>
      <c r="CC177" s="4"/>
      <c r="CD177" s="4"/>
    </row>
    <row r="178" spans="1:82" ht="28">
      <c r="A178" s="28">
        <v>5</v>
      </c>
      <c r="B178" s="29" t="s">
        <v>417</v>
      </c>
      <c r="C178" s="34" t="s">
        <v>418</v>
      </c>
      <c r="D178" s="31" t="s">
        <v>70</v>
      </c>
      <c r="E178" s="32" t="s">
        <v>1689</v>
      </c>
      <c r="F178" s="33" t="s">
        <v>1678</v>
      </c>
      <c r="G178" s="33" t="s">
        <v>1684</v>
      </c>
      <c r="H178" s="74" t="s">
        <v>386</v>
      </c>
      <c r="I178" s="124"/>
      <c r="J178" s="124"/>
      <c r="K178" s="124"/>
      <c r="L178" s="124"/>
      <c r="M178" s="124"/>
      <c r="N178" s="124"/>
      <c r="O178" s="35">
        <v>45769</v>
      </c>
      <c r="P178" s="35">
        <v>45769</v>
      </c>
      <c r="Q178" s="36"/>
      <c r="R178" s="124"/>
      <c r="S178" s="124"/>
      <c r="T178" s="124"/>
      <c r="U178" s="124"/>
      <c r="V178" s="35">
        <v>37024</v>
      </c>
      <c r="W178" s="37">
        <v>24</v>
      </c>
      <c r="X178" s="37" t="s">
        <v>96</v>
      </c>
      <c r="Y178" s="28" t="s">
        <v>72</v>
      </c>
      <c r="Z178" s="28" t="s">
        <v>73</v>
      </c>
      <c r="AA178" s="38" t="s">
        <v>74</v>
      </c>
      <c r="AB178" s="39" t="s">
        <v>184</v>
      </c>
      <c r="AC178" s="36" t="s">
        <v>419</v>
      </c>
      <c r="AD178" s="36" t="s">
        <v>420</v>
      </c>
      <c r="AE178" s="40"/>
      <c r="AF178" s="124"/>
      <c r="AG178" s="124"/>
      <c r="AH178" s="124"/>
      <c r="AI178" s="41" t="s">
        <v>421</v>
      </c>
      <c r="AJ178" s="42">
        <v>16</v>
      </c>
      <c r="AK178" s="36" t="s">
        <v>203</v>
      </c>
      <c r="AL178" s="40"/>
      <c r="AM178" s="36" t="s">
        <v>203</v>
      </c>
      <c r="AN178" s="36" t="s">
        <v>111</v>
      </c>
      <c r="AO178" s="28" t="s">
        <v>80</v>
      </c>
      <c r="AP178" s="28" t="s">
        <v>81</v>
      </c>
      <c r="AQ178" s="43" t="s">
        <v>82</v>
      </c>
      <c r="AR178" s="36"/>
      <c r="AS178" s="44" t="s">
        <v>422</v>
      </c>
      <c r="AT178" s="45"/>
      <c r="AU178" s="45"/>
      <c r="AV178" s="44"/>
      <c r="AW178" s="40"/>
      <c r="AX178" s="40"/>
      <c r="AY178" s="44"/>
      <c r="AZ178" s="28" t="s">
        <v>90</v>
      </c>
      <c r="BA178" s="46" t="s">
        <v>91</v>
      </c>
      <c r="BB178" s="47"/>
      <c r="BC178" s="48">
        <f>IFERROR(VLOOKUP(AI178,'[1]BPJS-TENAGA-KERJA'!$B$3:$R$430,2,0),"")</f>
        <v>25065370113</v>
      </c>
      <c r="BD178" s="48" t="str">
        <f>IFERROR(VLOOKUP(C178,'[1]BPJS - KESEHATAN'!$E$3:$G$420,2,0),"")</f>
        <v/>
      </c>
      <c r="BE178" s="36" t="s">
        <v>210</v>
      </c>
      <c r="BF178" s="44" t="s">
        <v>423</v>
      </c>
      <c r="BG178" s="65"/>
      <c r="BH178" s="83"/>
      <c r="BI178" s="83"/>
      <c r="BJ178" s="88"/>
      <c r="BK178" s="83"/>
      <c r="BL178" s="83"/>
      <c r="BM178" s="93"/>
      <c r="BN178" s="93"/>
      <c r="BO178" s="93"/>
      <c r="BP178" s="40"/>
      <c r="BQ178" s="40" t="s">
        <v>117</v>
      </c>
      <c r="BR178" s="40" t="s">
        <v>117</v>
      </c>
      <c r="BS178" s="4"/>
      <c r="BT178" s="4"/>
      <c r="BU178" s="19"/>
      <c r="BV178" s="19"/>
      <c r="BW178" s="20"/>
      <c r="BX178" s="4"/>
      <c r="BY178" s="4"/>
      <c r="BZ178" s="4"/>
      <c r="CA178" s="20"/>
      <c r="CB178" s="4"/>
      <c r="CC178" s="4"/>
      <c r="CD178" s="4"/>
    </row>
    <row r="179" spans="1:82" ht="28">
      <c r="A179" s="28">
        <v>6</v>
      </c>
      <c r="B179" s="29" t="s">
        <v>424</v>
      </c>
      <c r="C179" s="34" t="s">
        <v>425</v>
      </c>
      <c r="D179" s="31" t="s">
        <v>70</v>
      </c>
      <c r="E179" s="32" t="s">
        <v>1689</v>
      </c>
      <c r="F179" s="33" t="s">
        <v>1678</v>
      </c>
      <c r="G179" s="33" t="s">
        <v>1684</v>
      </c>
      <c r="H179" s="74" t="s">
        <v>386</v>
      </c>
      <c r="I179" s="124"/>
      <c r="J179" s="124"/>
      <c r="K179" s="124"/>
      <c r="L179" s="124"/>
      <c r="M179" s="124"/>
      <c r="N179" s="124"/>
      <c r="O179" s="35">
        <v>45769</v>
      </c>
      <c r="P179" s="35">
        <v>45769</v>
      </c>
      <c r="Q179" s="36"/>
      <c r="R179" s="124"/>
      <c r="S179" s="124"/>
      <c r="T179" s="124"/>
      <c r="U179" s="124"/>
      <c r="V179" s="35">
        <v>34781</v>
      </c>
      <c r="W179" s="37">
        <v>30</v>
      </c>
      <c r="X179" s="37" t="s">
        <v>96</v>
      </c>
      <c r="Y179" s="28" t="s">
        <v>72</v>
      </c>
      <c r="Z179" s="28" t="s">
        <v>73</v>
      </c>
      <c r="AA179" s="38" t="s">
        <v>74</v>
      </c>
      <c r="AB179" s="39" t="s">
        <v>106</v>
      </c>
      <c r="AC179" s="36" t="s">
        <v>426</v>
      </c>
      <c r="AD179" s="36" t="s">
        <v>123</v>
      </c>
      <c r="AE179" s="40"/>
      <c r="AF179" s="124"/>
      <c r="AG179" s="124"/>
      <c r="AH179" s="124"/>
      <c r="AI179" s="41" t="s">
        <v>427</v>
      </c>
      <c r="AJ179" s="42">
        <v>16</v>
      </c>
      <c r="AK179" s="36" t="s">
        <v>428</v>
      </c>
      <c r="AL179" s="40"/>
      <c r="AM179" s="36" t="s">
        <v>428</v>
      </c>
      <c r="AN179" s="36" t="s">
        <v>126</v>
      </c>
      <c r="AO179" s="28" t="s">
        <v>80</v>
      </c>
      <c r="AP179" s="28" t="s">
        <v>81</v>
      </c>
      <c r="AQ179" s="43" t="s">
        <v>82</v>
      </c>
      <c r="AR179" s="36"/>
      <c r="AS179" s="44" t="s">
        <v>429</v>
      </c>
      <c r="AT179" s="45"/>
      <c r="AU179" s="45"/>
      <c r="AV179" s="44"/>
      <c r="AW179" s="40"/>
      <c r="AX179" s="40"/>
      <c r="AY179" s="44"/>
      <c r="AZ179" s="28" t="s">
        <v>90</v>
      </c>
      <c r="BA179" s="46" t="s">
        <v>91</v>
      </c>
      <c r="BB179" s="47"/>
      <c r="BC179" s="48">
        <f>IFERROR(VLOOKUP(AI179,'[1]BPJS-TENAGA-KERJA'!$B$3:$R$430,2,0),"")</f>
        <v>25065370105</v>
      </c>
      <c r="BD179" s="48" t="str">
        <f>IFERROR(VLOOKUP(C179,'[1]BPJS - KESEHATAN'!$E$3:$G$420,2,0),"")</f>
        <v/>
      </c>
      <c r="BE179" s="36" t="s">
        <v>102</v>
      </c>
      <c r="BF179" s="44"/>
      <c r="BG179" s="65"/>
      <c r="BH179" s="83"/>
      <c r="BI179" s="83"/>
      <c r="BJ179" s="88"/>
      <c r="BK179" s="83"/>
      <c r="BL179" s="83"/>
      <c r="BM179" s="93"/>
      <c r="BN179" s="93"/>
      <c r="BO179" s="93"/>
      <c r="BP179" s="40"/>
      <c r="BQ179" s="40" t="s">
        <v>117</v>
      </c>
      <c r="BR179" s="40" t="s">
        <v>117</v>
      </c>
      <c r="BS179" s="4"/>
      <c r="BT179" s="4"/>
      <c r="BU179" s="19"/>
      <c r="BV179" s="19"/>
      <c r="BW179" s="20"/>
      <c r="BX179" s="4"/>
      <c r="BY179" s="4"/>
      <c r="BZ179" s="4"/>
      <c r="CA179" s="20"/>
      <c r="CB179" s="4"/>
      <c r="CC179" s="4"/>
      <c r="CD179" s="4"/>
    </row>
    <row r="180" spans="1:82" ht="28">
      <c r="A180" s="28">
        <v>7</v>
      </c>
      <c r="B180" s="29" t="s">
        <v>430</v>
      </c>
      <c r="C180" s="34" t="s">
        <v>431</v>
      </c>
      <c r="D180" s="31" t="s">
        <v>70</v>
      </c>
      <c r="E180" s="32" t="s">
        <v>1689</v>
      </c>
      <c r="F180" s="33" t="s">
        <v>1678</v>
      </c>
      <c r="G180" s="33" t="s">
        <v>1684</v>
      </c>
      <c r="H180" s="74" t="s">
        <v>386</v>
      </c>
      <c r="I180" s="124"/>
      <c r="J180" s="124"/>
      <c r="K180" s="124"/>
      <c r="L180" s="124"/>
      <c r="M180" s="124"/>
      <c r="N180" s="124"/>
      <c r="O180" s="35">
        <v>45769</v>
      </c>
      <c r="P180" s="35">
        <v>45769</v>
      </c>
      <c r="Q180" s="36"/>
      <c r="R180" s="124"/>
      <c r="S180" s="124"/>
      <c r="T180" s="124"/>
      <c r="U180" s="124"/>
      <c r="V180" s="35">
        <v>34680</v>
      </c>
      <c r="W180" s="37">
        <v>30</v>
      </c>
      <c r="X180" s="37" t="s">
        <v>96</v>
      </c>
      <c r="Y180" s="28" t="s">
        <v>72</v>
      </c>
      <c r="Z180" s="28" t="s">
        <v>73</v>
      </c>
      <c r="AA180" s="38" t="s">
        <v>74</v>
      </c>
      <c r="AB180" s="39" t="s">
        <v>432</v>
      </c>
      <c r="AC180" s="36" t="s">
        <v>433</v>
      </c>
      <c r="AD180" s="36" t="s">
        <v>287</v>
      </c>
      <c r="AE180" s="40"/>
      <c r="AF180" s="124"/>
      <c r="AG180" s="124"/>
      <c r="AH180" s="124"/>
      <c r="AI180" s="41" t="s">
        <v>434</v>
      </c>
      <c r="AJ180" s="42">
        <v>16</v>
      </c>
      <c r="AK180" s="36" t="s">
        <v>203</v>
      </c>
      <c r="AL180" s="40"/>
      <c r="AM180" s="36" t="s">
        <v>203</v>
      </c>
      <c r="AN180" s="36" t="s">
        <v>111</v>
      </c>
      <c r="AO180" s="28" t="s">
        <v>80</v>
      </c>
      <c r="AP180" s="28" t="s">
        <v>81</v>
      </c>
      <c r="AQ180" s="43" t="s">
        <v>82</v>
      </c>
      <c r="AR180" s="36"/>
      <c r="AS180" s="44" t="s">
        <v>435</v>
      </c>
      <c r="AT180" s="45"/>
      <c r="AU180" s="45"/>
      <c r="AV180" s="44"/>
      <c r="AW180" s="40"/>
      <c r="AX180" s="40"/>
      <c r="AY180" s="44"/>
      <c r="AZ180" s="28" t="s">
        <v>90</v>
      </c>
      <c r="BA180" s="46" t="s">
        <v>91</v>
      </c>
      <c r="BB180" s="47"/>
      <c r="BC180" s="48">
        <f>IFERROR(VLOOKUP(AI180,'[1]BPJS-TENAGA-KERJA'!$B$3:$R$430,2,0),"")</f>
        <v>25065370865</v>
      </c>
      <c r="BD180" s="48" t="str">
        <f>IFERROR(VLOOKUP(C180,'[1]BPJS - KESEHATAN'!$E$3:$G$420,2,0),"")</f>
        <v/>
      </c>
      <c r="BE180" s="36" t="s">
        <v>102</v>
      </c>
      <c r="BF180" s="44" t="s">
        <v>436</v>
      </c>
      <c r="BG180" s="65"/>
      <c r="BH180" s="83"/>
      <c r="BI180" s="83"/>
      <c r="BJ180" s="88"/>
      <c r="BK180" s="83"/>
      <c r="BL180" s="83"/>
      <c r="BM180" s="93"/>
      <c r="BN180" s="93"/>
      <c r="BO180" s="93"/>
      <c r="BP180" s="40"/>
      <c r="BQ180" s="40" t="s">
        <v>117</v>
      </c>
      <c r="BR180" s="40" t="s">
        <v>117</v>
      </c>
      <c r="BS180" s="4"/>
      <c r="BT180" s="4"/>
      <c r="BU180" s="19"/>
      <c r="BV180" s="19"/>
      <c r="BW180" s="20"/>
      <c r="BX180" s="4"/>
      <c r="BY180" s="4"/>
      <c r="BZ180" s="4"/>
      <c r="CA180" s="20"/>
      <c r="CB180" s="4"/>
      <c r="CC180" s="4"/>
      <c r="CD180" s="4"/>
    </row>
    <row r="181" spans="1:82" ht="52">
      <c r="A181" s="49" t="s">
        <v>103</v>
      </c>
      <c r="B181" s="33" t="s">
        <v>301</v>
      </c>
      <c r="C181" s="34" t="s">
        <v>302</v>
      </c>
      <c r="D181" s="31" t="s">
        <v>70</v>
      </c>
      <c r="E181" s="32" t="s">
        <v>1689</v>
      </c>
      <c r="F181" s="33" t="s">
        <v>1679</v>
      </c>
      <c r="G181" s="33" t="s">
        <v>1682</v>
      </c>
      <c r="H181" s="34" t="s">
        <v>1681</v>
      </c>
      <c r="I181" s="124"/>
      <c r="J181" s="124"/>
      <c r="K181" s="124"/>
      <c r="L181" s="124"/>
      <c r="M181" s="124"/>
      <c r="N181" s="124"/>
      <c r="O181" s="65">
        <v>45709</v>
      </c>
      <c r="P181" s="51">
        <v>45709</v>
      </c>
      <c r="Q181" s="55"/>
      <c r="R181" s="124"/>
      <c r="S181" s="124"/>
      <c r="T181" s="124"/>
      <c r="U181" s="124"/>
      <c r="V181" s="51">
        <v>32617</v>
      </c>
      <c r="W181" s="37">
        <v>36</v>
      </c>
      <c r="X181" s="37" t="s">
        <v>71</v>
      </c>
      <c r="Y181" s="28" t="s">
        <v>72</v>
      </c>
      <c r="Z181" s="28" t="s">
        <v>73</v>
      </c>
      <c r="AA181" s="33" t="s">
        <v>74</v>
      </c>
      <c r="AB181" s="53" t="s">
        <v>106</v>
      </c>
      <c r="AC181" s="28" t="s">
        <v>303</v>
      </c>
      <c r="AD181" s="28" t="s">
        <v>123</v>
      </c>
      <c r="AE181" s="66"/>
      <c r="AF181" s="124"/>
      <c r="AG181" s="124"/>
      <c r="AH181" s="124"/>
      <c r="AI181" s="55">
        <v>7401071904890000</v>
      </c>
      <c r="AJ181" s="42">
        <v>16</v>
      </c>
      <c r="AK181" s="56" t="s">
        <v>203</v>
      </c>
      <c r="AL181" s="40"/>
      <c r="AM181" s="28" t="s">
        <v>203</v>
      </c>
      <c r="AN181" s="28" t="s">
        <v>111</v>
      </c>
      <c r="AO181" s="28" t="s">
        <v>80</v>
      </c>
      <c r="AP181" s="28" t="s">
        <v>81</v>
      </c>
      <c r="AQ181" s="43" t="s">
        <v>82</v>
      </c>
      <c r="AR181" s="28"/>
      <c r="AS181" s="41" t="s">
        <v>304</v>
      </c>
      <c r="AT181" s="41"/>
      <c r="AU181" s="41"/>
      <c r="AV181" s="41"/>
      <c r="AW181" s="28"/>
      <c r="AX181" s="28"/>
      <c r="AY181" s="41"/>
      <c r="AZ181" s="28" t="s">
        <v>90</v>
      </c>
      <c r="BA181" s="46" t="s">
        <v>91</v>
      </c>
      <c r="BB181" s="68"/>
      <c r="BC181" s="48" t="str">
        <f>IFERROR(VLOOKUP(AI181,'[1]BPJS-TENAGA-KERJA'!$B$3:$R$430,2,0),"")</f>
        <v/>
      </c>
      <c r="BD181" s="48" t="str">
        <f>IFERROR(VLOOKUP(C181,'[1]BPJS - KESEHATAN'!$E$3:$G$420,2,0),"")</f>
        <v>0002891541609</v>
      </c>
      <c r="BE181" s="28" t="s">
        <v>102</v>
      </c>
      <c r="BF181" s="36"/>
      <c r="BG181" s="50"/>
      <c r="BH181" s="37" t="s">
        <v>117</v>
      </c>
      <c r="BI181" s="37" t="s">
        <v>117</v>
      </c>
      <c r="BJ181" s="86"/>
      <c r="BK181" s="37"/>
      <c r="BL181" s="87"/>
      <c r="BM181" s="88"/>
      <c r="BN181" s="4"/>
      <c r="BO181" s="14"/>
      <c r="BP181" s="4"/>
      <c r="BQ181" s="4"/>
      <c r="BR181" s="4"/>
      <c r="BS181" s="4"/>
      <c r="BT181" s="4"/>
      <c r="BU181" s="19"/>
      <c r="BV181" s="19"/>
      <c r="BW181" s="20"/>
      <c r="BX181" s="4"/>
      <c r="BY181" s="4"/>
      <c r="BZ181" s="4"/>
      <c r="CA181" s="20"/>
      <c r="CB181" s="4"/>
      <c r="CC181" s="4"/>
      <c r="CD181" s="4"/>
    </row>
    <row r="182" spans="1:82" ht="52">
      <c r="A182" s="49" t="s">
        <v>118</v>
      </c>
      <c r="B182" s="33" t="s">
        <v>305</v>
      </c>
      <c r="C182" s="34" t="s">
        <v>306</v>
      </c>
      <c r="D182" s="31" t="s">
        <v>70</v>
      </c>
      <c r="E182" s="32" t="s">
        <v>1689</v>
      </c>
      <c r="F182" s="33" t="s">
        <v>1679</v>
      </c>
      <c r="G182" s="33" t="s">
        <v>1682</v>
      </c>
      <c r="H182" s="34" t="s">
        <v>1681</v>
      </c>
      <c r="I182" s="124"/>
      <c r="J182" s="124"/>
      <c r="K182" s="124"/>
      <c r="L182" s="124"/>
      <c r="M182" s="124"/>
      <c r="N182" s="124"/>
      <c r="O182" s="65">
        <v>45709</v>
      </c>
      <c r="P182" s="51">
        <v>45709</v>
      </c>
      <c r="Q182" s="52"/>
      <c r="R182" s="124"/>
      <c r="S182" s="124"/>
      <c r="T182" s="124"/>
      <c r="U182" s="124"/>
      <c r="V182" s="51">
        <v>32068</v>
      </c>
      <c r="W182" s="37">
        <v>37</v>
      </c>
      <c r="X182" s="37" t="s">
        <v>71</v>
      </c>
      <c r="Y182" s="28" t="s">
        <v>72</v>
      </c>
      <c r="Z182" s="28" t="s">
        <v>73</v>
      </c>
      <c r="AA182" s="33" t="s">
        <v>74</v>
      </c>
      <c r="AB182" s="53" t="s">
        <v>106</v>
      </c>
      <c r="AC182" s="28" t="s">
        <v>307</v>
      </c>
      <c r="AD182" s="28" t="s">
        <v>308</v>
      </c>
      <c r="AE182" s="54"/>
      <c r="AF182" s="124"/>
      <c r="AG182" s="124"/>
      <c r="AH182" s="124"/>
      <c r="AI182" s="55" t="s">
        <v>309</v>
      </c>
      <c r="AJ182" s="42">
        <v>16</v>
      </c>
      <c r="AK182" s="56" t="s">
        <v>310</v>
      </c>
      <c r="AL182" s="69"/>
      <c r="AM182" s="28" t="s">
        <v>310</v>
      </c>
      <c r="AN182" s="28" t="s">
        <v>311</v>
      </c>
      <c r="AO182" s="28" t="s">
        <v>80</v>
      </c>
      <c r="AP182" s="28" t="s">
        <v>81</v>
      </c>
      <c r="AQ182" s="43" t="s">
        <v>82</v>
      </c>
      <c r="AR182" s="28"/>
      <c r="AS182" s="41" t="s">
        <v>312</v>
      </c>
      <c r="AT182" s="89"/>
      <c r="AU182" s="89"/>
      <c r="AV182" s="89"/>
      <c r="AW182" s="90"/>
      <c r="AX182" s="90"/>
      <c r="AY182" s="89"/>
      <c r="AZ182" s="28" t="s">
        <v>90</v>
      </c>
      <c r="BA182" s="46" t="s">
        <v>91</v>
      </c>
      <c r="BB182" s="59"/>
      <c r="BC182" s="48">
        <f>IFERROR(VLOOKUP(AI182,'[1]BPJS-TENAGA-KERJA'!$B$3:$R$430,2,0),"")</f>
        <v>25041380376</v>
      </c>
      <c r="BD182" s="48" t="str">
        <f>IFERROR(VLOOKUP(C182,'[1]BPJS - KESEHATAN'!$E$3:$G$420,2,0),"")</f>
        <v>0001879775076</v>
      </c>
      <c r="BE182" s="28" t="s">
        <v>92</v>
      </c>
      <c r="BF182" s="64" t="s">
        <v>313</v>
      </c>
      <c r="BG182" s="61"/>
      <c r="BH182" s="62" t="s">
        <v>117</v>
      </c>
      <c r="BI182" s="62" t="s">
        <v>117</v>
      </c>
      <c r="BJ182" s="91"/>
      <c r="BK182" s="62"/>
      <c r="BL182" s="92"/>
      <c r="BM182" s="72"/>
      <c r="BN182" s="4"/>
      <c r="BO182" s="14"/>
      <c r="BP182" s="4"/>
      <c r="BQ182" s="4"/>
      <c r="BR182" s="4"/>
      <c r="BS182" s="4"/>
      <c r="BT182" s="4"/>
      <c r="BU182" s="19"/>
      <c r="BV182" s="19"/>
      <c r="BW182" s="20"/>
      <c r="BX182" s="4"/>
      <c r="BY182" s="4"/>
      <c r="BZ182" s="4"/>
      <c r="CA182" s="20"/>
      <c r="CB182" s="4"/>
      <c r="CC182" s="4"/>
      <c r="CD182" s="4"/>
    </row>
    <row r="183" spans="1:82" ht="52">
      <c r="A183" s="49" t="s">
        <v>135</v>
      </c>
      <c r="B183" s="33" t="s">
        <v>314</v>
      </c>
      <c r="C183" s="34" t="s">
        <v>315</v>
      </c>
      <c r="D183" s="31" t="s">
        <v>70</v>
      </c>
      <c r="E183" s="32" t="s">
        <v>1689</v>
      </c>
      <c r="F183" s="33" t="s">
        <v>1679</v>
      </c>
      <c r="G183" s="33" t="s">
        <v>1682</v>
      </c>
      <c r="H183" s="34" t="s">
        <v>1681</v>
      </c>
      <c r="I183" s="124"/>
      <c r="J183" s="124"/>
      <c r="K183" s="124"/>
      <c r="L183" s="124"/>
      <c r="M183" s="124"/>
      <c r="N183" s="124"/>
      <c r="O183" s="65">
        <v>45709</v>
      </c>
      <c r="P183" s="51">
        <v>45709</v>
      </c>
      <c r="Q183" s="55"/>
      <c r="R183" s="124"/>
      <c r="S183" s="124"/>
      <c r="T183" s="124"/>
      <c r="U183" s="124"/>
      <c r="V183" s="51">
        <v>36559</v>
      </c>
      <c r="W183" s="37">
        <v>25</v>
      </c>
      <c r="X183" s="37" t="s">
        <v>96</v>
      </c>
      <c r="Y183" s="28" t="s">
        <v>72</v>
      </c>
      <c r="Z183" s="28" t="s">
        <v>73</v>
      </c>
      <c r="AA183" s="33" t="s">
        <v>74</v>
      </c>
      <c r="AB183" s="53" t="s">
        <v>106</v>
      </c>
      <c r="AC183" s="28" t="s">
        <v>316</v>
      </c>
      <c r="AD183" s="28" t="s">
        <v>287</v>
      </c>
      <c r="AE183" s="66"/>
      <c r="AF183" s="124"/>
      <c r="AG183" s="124"/>
      <c r="AH183" s="124"/>
      <c r="AI183" s="55" t="s">
        <v>317</v>
      </c>
      <c r="AJ183" s="42">
        <v>16</v>
      </c>
      <c r="AK183" s="56" t="s">
        <v>318</v>
      </c>
      <c r="AL183" s="40"/>
      <c r="AM183" s="28" t="s">
        <v>318</v>
      </c>
      <c r="AN183" s="28" t="s">
        <v>253</v>
      </c>
      <c r="AO183" s="28" t="s">
        <v>80</v>
      </c>
      <c r="AP183" s="28" t="s">
        <v>81</v>
      </c>
      <c r="AQ183" s="43" t="s">
        <v>82</v>
      </c>
      <c r="AR183" s="80" t="s">
        <v>319</v>
      </c>
      <c r="AS183" s="41" t="s">
        <v>320</v>
      </c>
      <c r="AT183" s="41" t="s">
        <v>321</v>
      </c>
      <c r="AU183" s="41" t="s">
        <v>88</v>
      </c>
      <c r="AV183" s="41" t="s">
        <v>322</v>
      </c>
      <c r="AW183" s="28" t="s">
        <v>323</v>
      </c>
      <c r="AX183" s="28" t="s">
        <v>165</v>
      </c>
      <c r="AY183" s="41" t="s">
        <v>324</v>
      </c>
      <c r="AZ183" s="28" t="s">
        <v>90</v>
      </c>
      <c r="BA183" s="46" t="s">
        <v>91</v>
      </c>
      <c r="BB183" s="68"/>
      <c r="BC183" s="48">
        <f>IFERROR(VLOOKUP(AI183,'[1]BPJS-TENAGA-KERJA'!$B$3:$R$430,2,0),"")</f>
        <v>25041380608</v>
      </c>
      <c r="BD183" s="48" t="str">
        <f>IFERROR(VLOOKUP(C183,'[1]BPJS - KESEHATAN'!$E$3:$G$420,2,0),"")</f>
        <v/>
      </c>
      <c r="BE183" s="28" t="s">
        <v>102</v>
      </c>
      <c r="BF183" s="64" t="s">
        <v>325</v>
      </c>
      <c r="BG183" s="65"/>
      <c r="BH183" s="37" t="s">
        <v>117</v>
      </c>
      <c r="BI183" s="37" t="s">
        <v>117</v>
      </c>
      <c r="BJ183" s="86"/>
      <c r="BK183" s="37"/>
      <c r="BL183" s="87"/>
      <c r="BM183" s="40"/>
      <c r="BN183" s="4"/>
      <c r="BO183" s="14"/>
      <c r="BP183" s="4"/>
      <c r="BQ183" s="4"/>
      <c r="BR183" s="4"/>
      <c r="BS183" s="4"/>
      <c r="BT183" s="4"/>
      <c r="BU183" s="19"/>
      <c r="BV183" s="19"/>
      <c r="BW183" s="20"/>
      <c r="BX183" s="4"/>
      <c r="BY183" s="4"/>
      <c r="BZ183" s="4"/>
      <c r="CA183" s="20"/>
      <c r="CB183" s="4"/>
      <c r="CC183" s="4"/>
      <c r="CD183" s="4"/>
    </row>
    <row r="184" spans="1:82" ht="52">
      <c r="A184" s="49" t="s">
        <v>148</v>
      </c>
      <c r="B184" s="29" t="s">
        <v>326</v>
      </c>
      <c r="C184" s="73" t="s">
        <v>327</v>
      </c>
      <c r="D184" s="31" t="s">
        <v>70</v>
      </c>
      <c r="E184" s="32" t="s">
        <v>1689</v>
      </c>
      <c r="F184" s="33" t="s">
        <v>1679</v>
      </c>
      <c r="G184" s="33" t="s">
        <v>1682</v>
      </c>
      <c r="H184" s="34" t="s">
        <v>1681</v>
      </c>
      <c r="I184" s="124"/>
      <c r="J184" s="124"/>
      <c r="K184" s="124"/>
      <c r="L184" s="124"/>
      <c r="M184" s="124"/>
      <c r="N184" s="124"/>
      <c r="O184" s="35">
        <v>45725</v>
      </c>
      <c r="P184" s="51">
        <v>45725</v>
      </c>
      <c r="Q184" s="55"/>
      <c r="R184" s="124"/>
      <c r="S184" s="124"/>
      <c r="T184" s="124"/>
      <c r="U184" s="124"/>
      <c r="V184" s="51">
        <v>33743</v>
      </c>
      <c r="W184" s="37">
        <v>33</v>
      </c>
      <c r="X184" s="37" t="s">
        <v>71</v>
      </c>
      <c r="Y184" s="28" t="s">
        <v>72</v>
      </c>
      <c r="Z184" s="28" t="s">
        <v>73</v>
      </c>
      <c r="AA184" s="38" t="s">
        <v>328</v>
      </c>
      <c r="AB184" s="53" t="s">
        <v>184</v>
      </c>
      <c r="AC184" s="28" t="s">
        <v>329</v>
      </c>
      <c r="AD184" s="28" t="s">
        <v>330</v>
      </c>
      <c r="AE184" s="66"/>
      <c r="AF184" s="124"/>
      <c r="AG184" s="124"/>
      <c r="AH184" s="124"/>
      <c r="AI184" s="55" t="s">
        <v>331</v>
      </c>
      <c r="AJ184" s="42">
        <v>16</v>
      </c>
      <c r="AK184" s="56" t="s">
        <v>332</v>
      </c>
      <c r="AL184" s="45"/>
      <c r="AM184" s="36" t="s">
        <v>332</v>
      </c>
      <c r="AN184" s="36" t="s">
        <v>333</v>
      </c>
      <c r="AO184" s="28" t="s">
        <v>80</v>
      </c>
      <c r="AP184" s="28" t="s">
        <v>81</v>
      </c>
      <c r="AQ184" s="43" t="s">
        <v>82</v>
      </c>
      <c r="AR184" s="28"/>
      <c r="AS184" s="41" t="s">
        <v>334</v>
      </c>
      <c r="AT184" s="41"/>
      <c r="AU184" s="41"/>
      <c r="AV184" s="41"/>
      <c r="AW184" s="28"/>
      <c r="AX184" s="28"/>
      <c r="AY184" s="41"/>
      <c r="AZ184" s="28" t="s">
        <v>90</v>
      </c>
      <c r="BA184" s="46" t="s">
        <v>91</v>
      </c>
      <c r="BB184" s="68"/>
      <c r="BC184" s="48">
        <f>IFERROR(VLOOKUP(AI184,'[1]BPJS-TENAGA-KERJA'!$B$3:$R$430,2,0),"")</f>
        <v>25041381002</v>
      </c>
      <c r="BD184" s="48" t="str">
        <f>IFERROR(VLOOKUP(C184,'[1]BPJS - KESEHATAN'!$E$3:$G$420,2,0),"")</f>
        <v/>
      </c>
      <c r="BE184" s="28" t="s">
        <v>167</v>
      </c>
      <c r="BF184" s="36"/>
      <c r="BG184" s="65"/>
      <c r="BH184" s="37" t="s">
        <v>117</v>
      </c>
      <c r="BI184" s="37" t="s">
        <v>117</v>
      </c>
      <c r="BJ184" s="86"/>
      <c r="BK184" s="37"/>
      <c r="BL184" s="87"/>
      <c r="BM184" s="93"/>
      <c r="BN184" s="4"/>
      <c r="BO184" s="14"/>
      <c r="BP184" s="4"/>
      <c r="BQ184" s="4"/>
      <c r="BR184" s="4"/>
      <c r="BS184" s="4"/>
      <c r="BT184" s="4"/>
      <c r="BU184" s="19"/>
      <c r="BV184" s="19"/>
      <c r="BW184" s="20"/>
      <c r="BX184" s="4"/>
      <c r="BY184" s="4"/>
      <c r="BZ184" s="4"/>
      <c r="CA184" s="20"/>
      <c r="CB184" s="4"/>
      <c r="CC184" s="4"/>
      <c r="CD184" s="4"/>
    </row>
    <row r="185" spans="1:82" ht="52">
      <c r="A185" s="49" t="s">
        <v>153</v>
      </c>
      <c r="B185" s="29" t="s">
        <v>335</v>
      </c>
      <c r="C185" s="34" t="s">
        <v>336</v>
      </c>
      <c r="D185" s="31" t="s">
        <v>70</v>
      </c>
      <c r="E185" s="32" t="s">
        <v>1689</v>
      </c>
      <c r="F185" s="33" t="s">
        <v>1679</v>
      </c>
      <c r="G185" s="33" t="s">
        <v>1682</v>
      </c>
      <c r="H185" s="34" t="s">
        <v>1681</v>
      </c>
      <c r="I185" s="124"/>
      <c r="J185" s="124"/>
      <c r="K185" s="124"/>
      <c r="L185" s="124"/>
      <c r="M185" s="124"/>
      <c r="N185" s="124"/>
      <c r="O185" s="35">
        <v>45738</v>
      </c>
      <c r="P185" s="35">
        <v>45738</v>
      </c>
      <c r="Q185" s="36"/>
      <c r="R185" s="124"/>
      <c r="S185" s="124"/>
      <c r="T185" s="124"/>
      <c r="U185" s="124"/>
      <c r="V185" s="35">
        <v>36775</v>
      </c>
      <c r="W185" s="37">
        <v>25</v>
      </c>
      <c r="X185" s="37" t="s">
        <v>96</v>
      </c>
      <c r="Y185" s="28" t="s">
        <v>72</v>
      </c>
      <c r="Z185" s="28" t="s">
        <v>73</v>
      </c>
      <c r="AA185" s="38" t="s">
        <v>74</v>
      </c>
      <c r="AB185" s="39" t="s">
        <v>106</v>
      </c>
      <c r="AC185" s="36" t="s">
        <v>337</v>
      </c>
      <c r="AD185" s="36" t="s">
        <v>123</v>
      </c>
      <c r="AE185" s="40"/>
      <c r="AF185" s="124"/>
      <c r="AG185" s="124"/>
      <c r="AH185" s="124"/>
      <c r="AI185" s="41" t="s">
        <v>338</v>
      </c>
      <c r="AJ185" s="42">
        <v>16</v>
      </c>
      <c r="AK185" s="36" t="s">
        <v>339</v>
      </c>
      <c r="AL185" s="40" t="s">
        <v>340</v>
      </c>
      <c r="AM185" s="36" t="s">
        <v>339</v>
      </c>
      <c r="AN185" s="36" t="s">
        <v>339</v>
      </c>
      <c r="AO185" s="28" t="s">
        <v>80</v>
      </c>
      <c r="AP185" s="28" t="s">
        <v>81</v>
      </c>
      <c r="AQ185" s="43" t="s">
        <v>82</v>
      </c>
      <c r="AR185" s="80" t="s">
        <v>341</v>
      </c>
      <c r="AS185" s="41" t="s">
        <v>342</v>
      </c>
      <c r="AT185" s="41" t="s">
        <v>343</v>
      </c>
      <c r="AU185" s="108" t="s">
        <v>344</v>
      </c>
      <c r="AV185" s="41" t="s">
        <v>345</v>
      </c>
      <c r="AW185" s="28" t="s">
        <v>346</v>
      </c>
      <c r="AX185" s="28" t="s">
        <v>114</v>
      </c>
      <c r="AY185" s="41" t="s">
        <v>347</v>
      </c>
      <c r="AZ185" s="28" t="s">
        <v>90</v>
      </c>
      <c r="BA185" s="46" t="s">
        <v>91</v>
      </c>
      <c r="BB185" s="47"/>
      <c r="BC185" s="48">
        <f>IFERROR(VLOOKUP(AI185,'[1]BPJS-TENAGA-KERJA'!$B$3:$R$430,2,0),"")</f>
        <v>25041381325</v>
      </c>
      <c r="BD185" s="48" t="str">
        <f>IFERROR(VLOOKUP(C185,'[1]BPJS - KESEHATAN'!$E$3:$G$420,2,0),"")</f>
        <v/>
      </c>
      <c r="BE185" s="36" t="s">
        <v>102</v>
      </c>
      <c r="BF185" s="44" t="s">
        <v>348</v>
      </c>
      <c r="BG185" s="65"/>
      <c r="BH185" s="83"/>
      <c r="BI185" s="83"/>
      <c r="BJ185" s="88"/>
      <c r="BK185" s="83"/>
      <c r="BL185" s="83"/>
      <c r="BM185" s="93"/>
      <c r="BN185" s="4"/>
      <c r="BO185" s="14"/>
      <c r="BP185" s="4"/>
      <c r="BQ185" s="4"/>
      <c r="BR185" s="4"/>
      <c r="BS185" s="4"/>
      <c r="BT185" s="4"/>
      <c r="BU185" s="19"/>
      <c r="BV185" s="19"/>
      <c r="BW185" s="20"/>
      <c r="BX185" s="4"/>
      <c r="BY185" s="4"/>
      <c r="BZ185" s="4"/>
      <c r="CA185" s="20"/>
      <c r="CB185" s="4"/>
      <c r="CC185" s="4"/>
      <c r="CD185" s="4"/>
    </row>
    <row r="186" spans="1:82" ht="52">
      <c r="A186" s="49" t="s">
        <v>169</v>
      </c>
      <c r="B186" s="29" t="s">
        <v>349</v>
      </c>
      <c r="C186" s="34" t="s">
        <v>350</v>
      </c>
      <c r="D186" s="31" t="s">
        <v>70</v>
      </c>
      <c r="E186" s="32" t="s">
        <v>1689</v>
      </c>
      <c r="F186" s="33" t="s">
        <v>1679</v>
      </c>
      <c r="G186" s="33" t="s">
        <v>1682</v>
      </c>
      <c r="H186" s="34" t="s">
        <v>1681</v>
      </c>
      <c r="I186" s="124"/>
      <c r="J186" s="124"/>
      <c r="K186" s="124"/>
      <c r="L186" s="124"/>
      <c r="M186" s="124"/>
      <c r="N186" s="124"/>
      <c r="O186" s="35">
        <v>45738</v>
      </c>
      <c r="P186" s="35">
        <v>45738</v>
      </c>
      <c r="Q186" s="36"/>
      <c r="R186" s="124"/>
      <c r="S186" s="124"/>
      <c r="T186" s="124"/>
      <c r="U186" s="124"/>
      <c r="V186" s="35">
        <v>35274</v>
      </c>
      <c r="W186" s="37">
        <v>29</v>
      </c>
      <c r="X186" s="37" t="s">
        <v>96</v>
      </c>
      <c r="Y186" s="28" t="s">
        <v>72</v>
      </c>
      <c r="Z186" s="28" t="s">
        <v>73</v>
      </c>
      <c r="AA186" s="38" t="s">
        <v>74</v>
      </c>
      <c r="AB186" s="39" t="s">
        <v>184</v>
      </c>
      <c r="AC186" s="36" t="s">
        <v>351</v>
      </c>
      <c r="AD186" s="36" t="s">
        <v>352</v>
      </c>
      <c r="AE186" s="40"/>
      <c r="AF186" s="124"/>
      <c r="AG186" s="124"/>
      <c r="AH186" s="124"/>
      <c r="AI186" s="41" t="s">
        <v>353</v>
      </c>
      <c r="AJ186" s="42">
        <v>16</v>
      </c>
      <c r="AK186" s="36" t="s">
        <v>354</v>
      </c>
      <c r="AL186" s="40"/>
      <c r="AM186" s="36" t="s">
        <v>354</v>
      </c>
      <c r="AN186" s="36" t="s">
        <v>111</v>
      </c>
      <c r="AO186" s="28" t="s">
        <v>80</v>
      </c>
      <c r="AP186" s="28" t="s">
        <v>81</v>
      </c>
      <c r="AQ186" s="43" t="s">
        <v>82</v>
      </c>
      <c r="AR186" s="80" t="s">
        <v>355</v>
      </c>
      <c r="AS186" s="41" t="s">
        <v>356</v>
      </c>
      <c r="AT186" s="41" t="s">
        <v>357</v>
      </c>
      <c r="AU186" s="41" t="s">
        <v>165</v>
      </c>
      <c r="AV186" s="41" t="s">
        <v>358</v>
      </c>
      <c r="AW186" s="28" t="s">
        <v>359</v>
      </c>
      <c r="AX186" s="28" t="s">
        <v>85</v>
      </c>
      <c r="AY186" s="41" t="s">
        <v>356</v>
      </c>
      <c r="AZ186" s="28" t="s">
        <v>90</v>
      </c>
      <c r="BA186" s="46" t="s">
        <v>91</v>
      </c>
      <c r="BB186" s="47"/>
      <c r="BC186" s="48">
        <f>IFERROR(VLOOKUP(AI186,'[1]BPJS-TENAGA-KERJA'!$B$3:$R$430,2,0),"")</f>
        <v>25041380962</v>
      </c>
      <c r="BD186" s="48" t="str">
        <f>IFERROR(VLOOKUP(C186,'[1]BPJS - KESEHATAN'!$E$3:$G$420,2,0),"")</f>
        <v>0002367173079</v>
      </c>
      <c r="BE186" s="36" t="s">
        <v>210</v>
      </c>
      <c r="BF186" s="44" t="s">
        <v>360</v>
      </c>
      <c r="BG186" s="65"/>
      <c r="BH186" s="83"/>
      <c r="BI186" s="83"/>
      <c r="BJ186" s="88"/>
      <c r="BK186" s="83"/>
      <c r="BL186" s="83"/>
      <c r="BM186" s="93"/>
      <c r="BN186" s="4"/>
      <c r="BO186" s="14"/>
      <c r="BP186" s="4"/>
      <c r="BQ186" s="4"/>
      <c r="BR186" s="4"/>
      <c r="BS186" s="4"/>
      <c r="BT186" s="4"/>
      <c r="BU186" s="19"/>
      <c r="BV186" s="19"/>
      <c r="BW186" s="20"/>
      <c r="BX186" s="4"/>
      <c r="BY186" s="4"/>
      <c r="BZ186" s="4"/>
      <c r="CA186" s="20"/>
      <c r="CB186" s="4"/>
      <c r="CC186" s="4"/>
      <c r="CD186" s="4"/>
    </row>
    <row r="187" spans="1:82" ht="52">
      <c r="A187" s="49" t="s">
        <v>175</v>
      </c>
      <c r="B187" s="29" t="s">
        <v>361</v>
      </c>
      <c r="C187" s="34" t="s">
        <v>362</v>
      </c>
      <c r="D187" s="31" t="s">
        <v>70</v>
      </c>
      <c r="E187" s="32" t="s">
        <v>1689</v>
      </c>
      <c r="F187" s="33" t="s">
        <v>1679</v>
      </c>
      <c r="G187" s="33" t="s">
        <v>1682</v>
      </c>
      <c r="H187" s="34" t="s">
        <v>1681</v>
      </c>
      <c r="I187" s="124"/>
      <c r="J187" s="124"/>
      <c r="K187" s="124"/>
      <c r="L187" s="124"/>
      <c r="M187" s="124"/>
      <c r="N187" s="124"/>
      <c r="O187" s="35">
        <v>45738</v>
      </c>
      <c r="P187" s="35">
        <v>45738</v>
      </c>
      <c r="Q187" s="36"/>
      <c r="R187" s="124"/>
      <c r="S187" s="124"/>
      <c r="T187" s="124"/>
      <c r="U187" s="124"/>
      <c r="V187" s="35">
        <v>36481</v>
      </c>
      <c r="W187" s="37">
        <v>25</v>
      </c>
      <c r="X187" s="37" t="s">
        <v>96</v>
      </c>
      <c r="Y187" s="28" t="s">
        <v>72</v>
      </c>
      <c r="Z187" s="28" t="s">
        <v>73</v>
      </c>
      <c r="AA187" s="38" t="s">
        <v>74</v>
      </c>
      <c r="AB187" s="39" t="s">
        <v>106</v>
      </c>
      <c r="AC187" s="36" t="s">
        <v>286</v>
      </c>
      <c r="AD187" s="36" t="s">
        <v>287</v>
      </c>
      <c r="AE187" s="40"/>
      <c r="AF187" s="124"/>
      <c r="AG187" s="124"/>
      <c r="AH187" s="124"/>
      <c r="AI187" s="41" t="s">
        <v>363</v>
      </c>
      <c r="AJ187" s="42">
        <v>16</v>
      </c>
      <c r="AK187" s="36" t="s">
        <v>318</v>
      </c>
      <c r="AL187" s="40"/>
      <c r="AM187" s="36" t="s">
        <v>318</v>
      </c>
      <c r="AN187" s="36" t="s">
        <v>253</v>
      </c>
      <c r="AO187" s="28" t="s">
        <v>80</v>
      </c>
      <c r="AP187" s="28" t="s">
        <v>81</v>
      </c>
      <c r="AQ187" s="43" t="s">
        <v>82</v>
      </c>
      <c r="AR187" s="80" t="s">
        <v>364</v>
      </c>
      <c r="AS187" s="41" t="s">
        <v>365</v>
      </c>
      <c r="AT187" s="41" t="s">
        <v>366</v>
      </c>
      <c r="AU187" s="41" t="s">
        <v>85</v>
      </c>
      <c r="AV187" s="41" t="s">
        <v>367</v>
      </c>
      <c r="AW187" s="28" t="s">
        <v>368</v>
      </c>
      <c r="AX187" s="28" t="s">
        <v>369</v>
      </c>
      <c r="AY187" s="41" t="s">
        <v>370</v>
      </c>
      <c r="AZ187" s="28" t="s">
        <v>90</v>
      </c>
      <c r="BA187" s="46" t="s">
        <v>91</v>
      </c>
      <c r="BB187" s="47"/>
      <c r="BC187" s="48">
        <f>IFERROR(VLOOKUP(AI187,'[1]BPJS-TENAGA-KERJA'!$B$3:$R$430,2,0),"")</f>
        <v>25103135122</v>
      </c>
      <c r="BD187" s="48" t="str">
        <f>IFERROR(VLOOKUP(C187,'[1]BPJS - KESEHATAN'!$E$3:$G$420,2,0),"")</f>
        <v/>
      </c>
      <c r="BE187" s="36" t="s">
        <v>167</v>
      </c>
      <c r="BF187" s="44" t="s">
        <v>371</v>
      </c>
      <c r="BG187" s="65"/>
      <c r="BH187" s="83"/>
      <c r="BI187" s="83"/>
      <c r="BJ187" s="88"/>
      <c r="BK187" s="83"/>
      <c r="BL187" s="83"/>
      <c r="BM187" s="93"/>
      <c r="BN187" s="4"/>
      <c r="BO187" s="14"/>
      <c r="BP187" s="4"/>
      <c r="BQ187" s="4"/>
      <c r="BR187" s="4"/>
      <c r="BS187" s="4"/>
      <c r="BT187" s="4"/>
      <c r="BU187" s="19"/>
      <c r="BV187" s="19"/>
      <c r="BW187" s="20"/>
      <c r="BX187" s="4"/>
      <c r="BY187" s="4"/>
      <c r="BZ187" s="4"/>
      <c r="CA187" s="20"/>
      <c r="CB187" s="4"/>
      <c r="CC187" s="4"/>
      <c r="CD187" s="4"/>
    </row>
    <row r="188" spans="1:82" ht="52">
      <c r="A188" s="49" t="s">
        <v>181</v>
      </c>
      <c r="B188" s="29" t="s">
        <v>372</v>
      </c>
      <c r="C188" s="34" t="s">
        <v>373</v>
      </c>
      <c r="D188" s="31" t="s">
        <v>70</v>
      </c>
      <c r="E188" s="32" t="s">
        <v>1689</v>
      </c>
      <c r="F188" s="33" t="s">
        <v>1679</v>
      </c>
      <c r="G188" s="33" t="s">
        <v>1682</v>
      </c>
      <c r="H188" s="34" t="s">
        <v>1681</v>
      </c>
      <c r="I188" s="124"/>
      <c r="J188" s="124"/>
      <c r="K188" s="124"/>
      <c r="L188" s="124"/>
      <c r="M188" s="124"/>
      <c r="N188" s="124"/>
      <c r="O188" s="35">
        <v>45769</v>
      </c>
      <c r="P188" s="35">
        <v>45769</v>
      </c>
      <c r="Q188" s="36"/>
      <c r="R188" s="124"/>
      <c r="S188" s="124"/>
      <c r="T188" s="124"/>
      <c r="U188" s="124"/>
      <c r="V188" s="35">
        <v>37911</v>
      </c>
      <c r="W188" s="37">
        <v>21</v>
      </c>
      <c r="X188" s="37" t="s">
        <v>96</v>
      </c>
      <c r="Y188" s="28" t="s">
        <v>72</v>
      </c>
      <c r="Z188" s="28" t="s">
        <v>73</v>
      </c>
      <c r="AA188" s="38" t="s">
        <v>74</v>
      </c>
      <c r="AB188" s="39" t="s">
        <v>184</v>
      </c>
      <c r="AC188" s="36" t="s">
        <v>329</v>
      </c>
      <c r="AD188" s="36" t="s">
        <v>374</v>
      </c>
      <c r="AE188" s="40"/>
      <c r="AF188" s="124"/>
      <c r="AG188" s="124"/>
      <c r="AH188" s="124"/>
      <c r="AI188" s="41" t="s">
        <v>375</v>
      </c>
      <c r="AJ188" s="42">
        <v>16</v>
      </c>
      <c r="AK188" s="36" t="s">
        <v>376</v>
      </c>
      <c r="AL188" s="40"/>
      <c r="AM188" s="36" t="s">
        <v>376</v>
      </c>
      <c r="AN188" s="36" t="s">
        <v>253</v>
      </c>
      <c r="AO188" s="28" t="s">
        <v>80</v>
      </c>
      <c r="AP188" s="28" t="s">
        <v>81</v>
      </c>
      <c r="AQ188" s="43" t="s">
        <v>82</v>
      </c>
      <c r="AR188" s="80" t="s">
        <v>377</v>
      </c>
      <c r="AS188" s="41" t="s">
        <v>378</v>
      </c>
      <c r="AT188" s="41" t="s">
        <v>379</v>
      </c>
      <c r="AU188" s="41" t="s">
        <v>293</v>
      </c>
      <c r="AV188" s="41" t="s">
        <v>380</v>
      </c>
      <c r="AW188" s="28" t="s">
        <v>381</v>
      </c>
      <c r="AX188" s="28" t="s">
        <v>88</v>
      </c>
      <c r="AY188" s="41" t="s">
        <v>382</v>
      </c>
      <c r="AZ188" s="28" t="s">
        <v>90</v>
      </c>
      <c r="BA188" s="46" t="s">
        <v>91</v>
      </c>
      <c r="BB188" s="47"/>
      <c r="BC188" s="48">
        <f>IFERROR(VLOOKUP(AI188,'[1]BPJS-TENAGA-KERJA'!$B$3:$R$430,2,0),"")</f>
        <v>25065370592</v>
      </c>
      <c r="BD188" s="48" t="str">
        <f>IFERROR(VLOOKUP(C188,'[1]BPJS - KESEHATAN'!$E$3:$G$420,2,0),"")</f>
        <v/>
      </c>
      <c r="BE188" s="36" t="s">
        <v>102</v>
      </c>
      <c r="BF188" s="44" t="s">
        <v>383</v>
      </c>
      <c r="BG188" s="65"/>
      <c r="BH188" s="83"/>
      <c r="BI188" s="83"/>
      <c r="BJ188" s="88"/>
      <c r="BK188" s="83"/>
      <c r="BL188" s="83"/>
      <c r="BM188" s="93"/>
      <c r="BN188" s="4"/>
      <c r="BO188" s="14"/>
      <c r="BP188" s="4"/>
      <c r="BQ188" s="10"/>
      <c r="BR188" s="4"/>
      <c r="BS188" s="4"/>
      <c r="BT188" s="4"/>
      <c r="BU188" s="19"/>
      <c r="BV188" s="19"/>
      <c r="BW188" s="20"/>
      <c r="BX188" s="4"/>
      <c r="BY188" s="4"/>
      <c r="BZ188" s="4"/>
      <c r="CA188" s="20"/>
      <c r="CB188" s="4"/>
      <c r="CC188" s="4"/>
      <c r="CD188" s="4"/>
    </row>
  </sheetData>
  <conditionalFormatting sqref="B1:B2">
    <cfRule type="duplicateValues" dxfId="32" priority="33"/>
  </conditionalFormatting>
  <conditionalFormatting sqref="B8:B9">
    <cfRule type="duplicateValues" dxfId="31" priority="31"/>
  </conditionalFormatting>
  <conditionalFormatting sqref="B10">
    <cfRule type="duplicateValues" dxfId="30" priority="30"/>
  </conditionalFormatting>
  <conditionalFormatting sqref="B11">
    <cfRule type="duplicateValues" dxfId="29" priority="29"/>
  </conditionalFormatting>
  <conditionalFormatting sqref="B12">
    <cfRule type="duplicateValues" dxfId="28" priority="28"/>
  </conditionalFormatting>
  <conditionalFormatting sqref="B13">
    <cfRule type="duplicateValues" dxfId="27" priority="32"/>
  </conditionalFormatting>
  <conditionalFormatting sqref="B14:B17">
    <cfRule type="duplicateValues" dxfId="26" priority="27"/>
  </conditionalFormatting>
  <conditionalFormatting sqref="B18:B20">
    <cfRule type="duplicateValues" dxfId="25" priority="26"/>
  </conditionalFormatting>
  <conditionalFormatting sqref="B21">
    <cfRule type="duplicateValues" dxfId="24" priority="25"/>
  </conditionalFormatting>
  <conditionalFormatting sqref="B25">
    <cfRule type="duplicateValues" dxfId="23" priority="24"/>
  </conditionalFormatting>
  <conditionalFormatting sqref="B26:B28">
    <cfRule type="duplicateValues" dxfId="22" priority="23"/>
  </conditionalFormatting>
  <conditionalFormatting sqref="B29">
    <cfRule type="duplicateValues" dxfId="21" priority="22"/>
  </conditionalFormatting>
  <conditionalFormatting sqref="B30:B32">
    <cfRule type="duplicateValues" dxfId="20" priority="21"/>
  </conditionalFormatting>
  <conditionalFormatting sqref="B33:B36">
    <cfRule type="duplicateValues" dxfId="19" priority="20"/>
  </conditionalFormatting>
  <conditionalFormatting sqref="B43">
    <cfRule type="duplicateValues" dxfId="18" priority="15"/>
  </conditionalFormatting>
  <conditionalFormatting sqref="B44:B49">
    <cfRule type="duplicateValues" dxfId="17" priority="14"/>
  </conditionalFormatting>
  <conditionalFormatting sqref="B50:B52">
    <cfRule type="duplicateValues" dxfId="16" priority="16"/>
  </conditionalFormatting>
  <conditionalFormatting sqref="B53">
    <cfRule type="duplicateValues" dxfId="15" priority="13"/>
  </conditionalFormatting>
  <conditionalFormatting sqref="B54">
    <cfRule type="duplicateValues" dxfId="14" priority="12"/>
  </conditionalFormatting>
  <conditionalFormatting sqref="B55">
    <cfRule type="duplicateValues" dxfId="13" priority="11"/>
  </conditionalFormatting>
  <conditionalFormatting sqref="B56">
    <cfRule type="duplicateValues" dxfId="12" priority="10"/>
  </conditionalFormatting>
  <conditionalFormatting sqref="B57:B58">
    <cfRule type="duplicateValues" dxfId="11" priority="17"/>
  </conditionalFormatting>
  <conditionalFormatting sqref="B59:B64">
    <cfRule type="duplicateValues" dxfId="10" priority="18"/>
  </conditionalFormatting>
  <conditionalFormatting sqref="B65">
    <cfRule type="duplicateValues" dxfId="9" priority="9"/>
  </conditionalFormatting>
  <conditionalFormatting sqref="B66:B74">
    <cfRule type="duplicateValues" dxfId="8" priority="8"/>
  </conditionalFormatting>
  <conditionalFormatting sqref="B75:B112">
    <cfRule type="duplicateValues" dxfId="7" priority="19"/>
  </conditionalFormatting>
  <conditionalFormatting sqref="B114">
    <cfRule type="duplicateValues" dxfId="6" priority="4"/>
  </conditionalFormatting>
  <conditionalFormatting sqref="B115:B116">
    <cfRule type="duplicateValues" dxfId="5" priority="6"/>
  </conditionalFormatting>
  <conditionalFormatting sqref="B117">
    <cfRule type="duplicateValues" dxfId="4" priority="5"/>
  </conditionalFormatting>
  <conditionalFormatting sqref="B118:B119">
    <cfRule type="duplicateValues" dxfId="3" priority="3"/>
  </conditionalFormatting>
  <conditionalFormatting sqref="B120:B133">
    <cfRule type="duplicateValues" dxfId="2" priority="7"/>
  </conditionalFormatting>
  <conditionalFormatting sqref="B134:B138">
    <cfRule type="duplicateValues" dxfId="1" priority="2"/>
  </conditionalFormatting>
  <conditionalFormatting sqref="B139:B174">
    <cfRule type="duplicateValues" dxfId="0" priority="1"/>
  </conditionalFormatting>
  <dataValidations count="7">
    <dataValidation type="list" allowBlank="1" showInputMessage="1" showErrorMessage="1" sqref="AA113:AB117" xr:uid="{7F0C0086-18B7-4F95-AF68-8EF3B72EF151}">
      <formula1>#REF!</formula1>
    </dataValidation>
    <dataValidation type="list" allowBlank="1" showInputMessage="1" showErrorMessage="1" sqref="AA37:AB64" xr:uid="{CE98291A-0F23-4BF9-A729-93929A31898A}">
      <formula1>#REF!</formula1>
    </dataValidation>
    <dataValidation type="list" allowBlank="1" showInputMessage="1" showErrorMessage="1" sqref="BJ22:BJ25 AA22:AB25" xr:uid="{A1E0E62C-C97A-48FC-84A7-CAA9C61811BB}">
      <formula1>#REF!</formula1>
    </dataValidation>
    <dataValidation type="list" allowBlank="1" showInputMessage="1" showErrorMessage="1" sqref="AA3:AB13" xr:uid="{CD7ACA8F-50E1-482D-B0E6-07A53D3C2EA1}">
      <formula1>#REF!</formula1>
    </dataValidation>
    <dataValidation type="list" allowBlank="1" showInputMessage="1" showErrorMessage="1" sqref="AN1:AN2 AN30:AN36" xr:uid="{B2556375-8B95-4F1D-8E8C-283E51AE6DFB}">
      <formula1>#REF!</formula1>
    </dataValidation>
    <dataValidation type="list" allowBlank="1" showInputMessage="1" showErrorMessage="1" sqref="O1:O2 O30:O36" xr:uid="{4954F16C-BC03-444C-BB4D-0FBB88176645}">
      <formula1>Gol</formula1>
    </dataValidation>
    <dataValidation type="list" allowBlank="1" showInputMessage="1" showErrorMessage="1" sqref="BR9 BR30 BR1:BR3 BR5:BR7 BR12:BR20 BR23:BR28 BR32:BR37 BR39:BR43 BN1:BN188" xr:uid="{428A0D7A-96CA-4444-A322-1B56FB33FFD5}">
      <formula1>"CONTRACT,PROBATION,PERMANENT"</formula1>
    </dataValidation>
  </dataValidations>
  <hyperlinks>
    <hyperlink ref="AR58" r:id="rId1" xr:uid="{538CC95D-D32D-4272-9489-C62B8A9DE23B}"/>
    <hyperlink ref="AR24" r:id="rId2" xr:uid="{D27F6943-6DB0-4787-B624-7013E52ADCCC}"/>
    <hyperlink ref="AR29" r:id="rId3" xr:uid="{ECD1C710-4D53-4230-92B1-3DDDBF233BF9}"/>
    <hyperlink ref="AR53" r:id="rId4" xr:uid="{AEB0EC8C-8165-4DD0-B72E-F254671FFBEB}"/>
    <hyperlink ref="AR26" r:id="rId5" xr:uid="{854C413C-7F8F-48FB-B561-31B07CA2055D}"/>
    <hyperlink ref="AR41" r:id="rId6" xr:uid="{F2EA3977-9293-4849-9929-D192641E1849}"/>
    <hyperlink ref="AR43" r:id="rId7" xr:uid="{17F8521A-4371-4AD4-9419-A3E4EDD3C3A0}"/>
    <hyperlink ref="AR27" r:id="rId8" xr:uid="{4BC4CC0B-A83E-48B3-8A30-B11762FC557C}"/>
    <hyperlink ref="AR62" r:id="rId9" xr:uid="{FDEC6B16-AC8E-4278-B25F-27B321E12A49}"/>
    <hyperlink ref="AR51" r:id="rId10" xr:uid="{0FDA8970-39A2-4869-BD3D-B0A575F4EA39}"/>
    <hyperlink ref="AR25" r:id="rId11" xr:uid="{CB8EB9A6-073E-41B9-8F1A-5C66C562E049}"/>
    <hyperlink ref="AR65" r:id="rId12" xr:uid="{9B4194F3-8CD9-4610-811E-60C65267D894}"/>
    <hyperlink ref="AR69" r:id="rId13" xr:uid="{66A55925-F7E4-47FD-927B-1FB427277835}"/>
    <hyperlink ref="AR72" r:id="rId14" xr:uid="{4C73EFE6-7858-4094-84D1-109504773095}"/>
    <hyperlink ref="AR64" r:id="rId15" xr:uid="{981BB2BD-A920-44AC-BFBD-A1DC2117012D}"/>
    <hyperlink ref="AR60" r:id="rId16" xr:uid="{A173935C-F3D5-45D9-AA21-5D248C358E0B}"/>
    <hyperlink ref="AR47" r:id="rId17" xr:uid="{78C47A50-971F-4E0F-BBBB-A0187E21F710}"/>
    <hyperlink ref="AR35" r:id="rId18" xr:uid="{785BD395-3B9B-4E69-BF14-A429166F695F}"/>
    <hyperlink ref="AR63" r:id="rId19" xr:uid="{052E2CF3-ECB8-4958-9A8B-5AECB8527D46}"/>
    <hyperlink ref="AR32" r:id="rId20" xr:uid="{B2603266-A835-4E32-B55B-0207F6866975}"/>
    <hyperlink ref="AR61" r:id="rId21" xr:uid="{45E7163F-D723-46DE-B548-E9718F25D6E1}"/>
    <hyperlink ref="AR57" r:id="rId22" xr:uid="{FC72A465-B936-450E-8244-0D8F26FDE9B8}"/>
    <hyperlink ref="AR45" r:id="rId23" xr:uid="{67997165-4072-40F5-8D88-DD956ABD502C}"/>
    <hyperlink ref="AR48" r:id="rId24" xr:uid="{96A5A569-2197-4D9B-BD79-3ABB0CD88380}"/>
    <hyperlink ref="AR87" r:id="rId25" xr:uid="{60592A4A-3E22-40AA-9257-F086CEB23C57}"/>
    <hyperlink ref="AR86" r:id="rId26" xr:uid="{556A937A-CD09-4CB5-A4A0-3AE951DB9262}"/>
    <hyperlink ref="AR91" r:id="rId27" xr:uid="{78191EDC-B3B3-4E12-86E0-610207A42B92}"/>
    <hyperlink ref="AR93" r:id="rId28" xr:uid="{30899E02-AB68-427C-9753-65ED651B9555}"/>
    <hyperlink ref="AR81" r:id="rId29" xr:uid="{D99A7DF9-325E-4328-BFE2-9FA288A0EEBE}"/>
    <hyperlink ref="AR84" r:id="rId30" xr:uid="{C49424A2-B501-4B3D-95F3-610D73530B04}"/>
    <hyperlink ref="AR162" r:id="rId31" xr:uid="{98EBB1FB-BF70-4C70-A103-FF275C2E1B2A}"/>
    <hyperlink ref="AR130" r:id="rId32" xr:uid="{19FF5067-5292-462F-A68B-D143E273344D}"/>
    <hyperlink ref="AR128" r:id="rId33" xr:uid="{912AFE5E-FA38-46BA-82EE-BF740470147F}"/>
    <hyperlink ref="AR165" r:id="rId34" xr:uid="{1F57C134-6E1D-42E7-A4EC-7323EA54E66B}"/>
    <hyperlink ref="AR110" r:id="rId35" xr:uid="{A83A3C7B-4926-4301-AF65-49361B9D962E}"/>
    <hyperlink ref="AR119" r:id="rId36" xr:uid="{43A2D39C-0BD2-4F1E-8D83-C9CB7E209AF3}"/>
    <hyperlink ref="AR108" r:id="rId37" xr:uid="{8C9966C3-9893-489B-8311-DDD152D39ADE}"/>
    <hyperlink ref="AR160" r:id="rId38" xr:uid="{09483D92-D049-4837-8B8A-5BC05FFDD53B}"/>
    <hyperlink ref="AR158" r:id="rId39" xr:uid="{DE05C1C6-C067-4CE1-9C23-0DF915BC2F7E}"/>
    <hyperlink ref="AR103" r:id="rId40" xr:uid="{4BD1593E-CFE9-470F-9682-16EC1F9F4366}"/>
    <hyperlink ref="AR106" r:id="rId41" xr:uid="{E46AD96A-2DFB-4470-B75A-9A246F543E02}"/>
    <hyperlink ref="AR116" r:id="rId42" xr:uid="{84B4D985-9330-4476-B241-0CFB282ADCA5}"/>
    <hyperlink ref="AR121" r:id="rId43" tooltip="mailto:anasqibul01@gmail.com" xr:uid="{F0E51917-1489-4151-8401-B47C74F58ABB}"/>
    <hyperlink ref="AR170" r:id="rId44" xr:uid="{2076DFFB-65EE-477F-86EF-F48DA88C3EE8}"/>
    <hyperlink ref="AR172" r:id="rId45" xr:uid="{C8388A4A-D82B-4CDD-8E7F-FD3E5B0A3CC8}"/>
    <hyperlink ref="AR117" r:id="rId46" xr:uid="{239D8068-6D58-4791-9289-964DAFB56246}"/>
    <hyperlink ref="AR173" r:id="rId47" xr:uid="{D49113C2-8559-41DC-B3BF-50AFD117EBF8}"/>
    <hyperlink ref="AR123" r:id="rId48" tooltip="mailto:jamalia14094@gmail.com" xr:uid="{44D5020A-8897-4F04-9B12-60756A834256}"/>
    <hyperlink ref="AR129" r:id="rId49" xr:uid="{CF630A18-D9EC-4E4A-BF22-5FDFC20C959D}"/>
    <hyperlink ref="AR147" r:id="rId50" xr:uid="{C63AC9A6-26E4-4E14-8C16-2834A2D58499}"/>
    <hyperlink ref="AR149" r:id="rId51" xr:uid="{FB0E23BE-8AE8-4E13-87FA-70CC16C29109}"/>
    <hyperlink ref="AR148" r:id="rId52" xr:uid="{083CFE00-5DB4-4839-8EF9-D77DACA30AC9}"/>
    <hyperlink ref="AR101" r:id="rId53" xr:uid="{7BCB2B31-BD56-4DC4-A17C-333DF4B32683}"/>
    <hyperlink ref="AR142" r:id="rId54" tooltip="mailto:adharirma23@gmail.com" xr:uid="{24D5AF3E-3A82-4889-84F8-BD0CC47EE439}"/>
    <hyperlink ref="AR137" r:id="rId55" xr:uid="{1AD68B7E-A0B5-4700-A3D7-CE83CC2B210D}"/>
    <hyperlink ref="AR138" r:id="rId56" xr:uid="{CC775109-3306-4FA2-B168-42ADBD0BFA4C}"/>
    <hyperlink ref="AR152" r:id="rId57" xr:uid="{7DB5DFD5-CC6B-4056-89D1-178C011B6F36}"/>
    <hyperlink ref="AR153" r:id="rId58" xr:uid="{36B4DA05-34F9-4B23-88E1-C730516EF37F}"/>
    <hyperlink ref="AR157" r:id="rId59" xr:uid="{1F7AFBD9-5CCA-4866-BA35-58F916F6493E}"/>
    <hyperlink ref="AR164" r:id="rId60" tooltip="mailto:dd3776321@gmail.com" xr:uid="{C51D5D03-113B-4852-A259-393DDAF67218}"/>
    <hyperlink ref="AR109" r:id="rId61" xr:uid="{7CB4CD4C-064A-4B16-B51C-BDA39EED6310}"/>
    <hyperlink ref="AR114" r:id="rId62" xr:uid="{17259AAD-0161-4067-B186-70768722CC5B}"/>
    <hyperlink ref="AR145" r:id="rId63" xr:uid="{EDFB18A5-053A-46F0-BA54-42C30A2F8828}"/>
    <hyperlink ref="AR161" r:id="rId64" xr:uid="{04FC92A1-4E42-4A48-B3D2-DDE8AAA3B4EC}"/>
    <hyperlink ref="AR139" r:id="rId65" xr:uid="{5CC6794A-AF92-4EF4-88F9-8B9B54D444C0}"/>
    <hyperlink ref="AR169" r:id="rId66" xr:uid="{2DDFB3AB-3A89-41D4-ABD5-AABD845D0923}"/>
    <hyperlink ref="AR168" r:id="rId67" xr:uid="{AAA93FA0-A674-4B42-9021-F50A5158D315}"/>
    <hyperlink ref="AR150" r:id="rId68" xr:uid="{6D9D8B3A-1DBA-4AC5-8291-850A90B5E429}"/>
    <hyperlink ref="AR151" r:id="rId69" xr:uid="{FC30C927-1235-480C-B9F0-8ACAC49A4013}"/>
    <hyperlink ref="AR175" r:id="rId70" xr:uid="{5A5558F6-4272-4547-A5CC-650B92AD2F95}"/>
    <hyperlink ref="AR183" r:id="rId71" xr:uid="{1D0BAA27-7CF1-41BF-B61B-34204AAD937E}"/>
    <hyperlink ref="AR186" r:id="rId72" xr:uid="{FE6C4B69-46ED-4044-9E23-4C4F6589DB14}"/>
    <hyperlink ref="AR188" r:id="rId73" xr:uid="{27C80A56-7A23-4031-81FA-EC160CB0C8A2}"/>
    <hyperlink ref="AR187" r:id="rId74" xr:uid="{AE0E8B09-8DB4-4DC9-9A35-A300CD88CC5E}"/>
    <hyperlink ref="AR185" r:id="rId75" xr:uid="{46F600C1-E694-44B4-894A-D5877CD6F566}"/>
    <hyperlink ref="AR8" r:id="rId76" xr:uid="{FD1F1EC5-5CF3-4990-BE7F-C8824B2EB432}"/>
    <hyperlink ref="AR15" r:id="rId77" xr:uid="{28A51AEC-B963-43C0-A635-97B6846E1EFF}"/>
    <hyperlink ref="AR14" r:id="rId78" xr:uid="{EF608AAD-2E11-45EA-9349-C82ED9F6E552}"/>
    <hyperlink ref="AR19" r:id="rId79" xr:uid="{54D3F069-8E03-4220-993F-23815D432CB1}"/>
    <hyperlink ref="AR2" r:id="rId80" tooltip="mailto:adhelatuanda04@gmail.com" xr:uid="{6EF669F0-C79F-45CF-8E1C-207DDCFF378E}"/>
    <hyperlink ref="AR10" r:id="rId81" tooltip="mailto:alfitrahm155@gmail.com" xr:uid="{25BEFA61-44F8-4E03-9F8A-1C0095A2459D}"/>
    <hyperlink ref="AR5" r:id="rId82" tooltip="mailto:jumadindidin909@gmail.com" xr:uid="{B78DDFBD-2A07-44FD-94FF-CD74396C8DB2}"/>
    <hyperlink ref="AR6" r:id="rId83" xr:uid="{849533AF-92F6-47C4-99D2-FB6ABCCA114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UPLOAD KARYAWAN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Rian Rauf</dc:creator>
  <cp:lastModifiedBy>Rian Rauf</cp:lastModifiedBy>
  <dcterms:created xsi:type="dcterms:W3CDTF">2025-11-19T08:48:00Z</dcterms:created>
  <dcterms:modified xsi:type="dcterms:W3CDTF">2025-11-21T19:13:24Z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EC4A24F81E874732A3702754E10DBE85_12</vt:lpwstr>
  </property>
  <property fmtid="{D5CDD505-2E9C-101B-9397-08002B2CF9AE}" pid="3" name="KSOProductBuildVer">
    <vt:lpwstr>2057-12.2.0.23149</vt:lpwstr>
  </property>
</Properties>
</file>